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lrts-my.sharepoint.com/personal/lozola03_ts_gov_lv/Documents/Covid ziņojums/aktuālā situācija (ziņošanai 2021 decembrī)/"/>
    </mc:Choice>
  </mc:AlternateContent>
  <xr:revisionPtr revIDLastSave="4" documentId="8_{41DCA8DB-0D84-4DC6-8265-052E4D2C5968}" xr6:coauthVersionLast="47" xr6:coauthVersionMax="47" xr10:uidLastSave="{DC736916-3669-4338-85A6-7E68E273D936}"/>
  <bookViews>
    <workbookView xWindow="-108" yWindow="-108" windowWidth="23256" windowHeight="12576" xr2:uid="{6D07949A-82AB-4BBC-9FDD-F52644B42463}"/>
  </bookViews>
  <sheets>
    <sheet name="TAP pēc darbības jomā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0" i="1" l="1"/>
  <c r="K96" i="1" s="1"/>
  <c r="L99" i="1"/>
  <c r="H99" i="1"/>
  <c r="F99" i="1"/>
  <c r="D99" i="1"/>
  <c r="L98" i="1"/>
  <c r="H98" i="1"/>
  <c r="F98" i="1"/>
  <c r="D98" i="1"/>
  <c r="L97" i="1"/>
  <c r="H97" i="1"/>
  <c r="F97" i="1"/>
  <c r="D97" i="1"/>
  <c r="L96" i="1"/>
  <c r="H96" i="1"/>
  <c r="F96" i="1"/>
  <c r="D96" i="1"/>
  <c r="L95" i="1"/>
  <c r="H95" i="1"/>
  <c r="F95" i="1"/>
  <c r="D95" i="1"/>
  <c r="L94" i="1"/>
  <c r="H94" i="1"/>
  <c r="F94" i="1"/>
  <c r="D94" i="1"/>
  <c r="L93" i="1"/>
  <c r="H93" i="1"/>
  <c r="F93" i="1"/>
  <c r="D93" i="1"/>
  <c r="L92" i="1"/>
  <c r="H92" i="1"/>
  <c r="F92" i="1"/>
  <c r="D92" i="1"/>
  <c r="L91" i="1"/>
  <c r="H91" i="1"/>
  <c r="F91" i="1"/>
  <c r="D91" i="1"/>
  <c r="L90" i="1"/>
  <c r="H90" i="1"/>
  <c r="F90" i="1"/>
  <c r="D90" i="1"/>
  <c r="L89" i="1"/>
  <c r="H89" i="1"/>
  <c r="F89" i="1"/>
  <c r="D89" i="1"/>
  <c r="L88" i="1"/>
  <c r="H88" i="1"/>
  <c r="F88" i="1"/>
  <c r="D88" i="1"/>
  <c r="L87" i="1"/>
  <c r="K87" i="1"/>
  <c r="H87" i="1"/>
  <c r="F87" i="1"/>
  <c r="D87" i="1"/>
  <c r="L86" i="1"/>
  <c r="H86" i="1"/>
  <c r="F86" i="1"/>
  <c r="D86" i="1"/>
  <c r="L85" i="1"/>
  <c r="K85" i="1"/>
  <c r="H85" i="1"/>
  <c r="F85" i="1"/>
  <c r="D85" i="1"/>
  <c r="L84" i="1"/>
  <c r="K84" i="1"/>
  <c r="H84" i="1"/>
  <c r="F84" i="1"/>
  <c r="D84" i="1"/>
  <c r="L83" i="1"/>
  <c r="H83" i="1"/>
  <c r="F83" i="1"/>
  <c r="D83" i="1"/>
  <c r="L82" i="1"/>
  <c r="H82" i="1"/>
  <c r="F82" i="1"/>
  <c r="D82" i="1"/>
  <c r="L81" i="1"/>
  <c r="H81" i="1"/>
  <c r="F81" i="1"/>
  <c r="D81" i="1"/>
  <c r="L80" i="1"/>
  <c r="H80" i="1"/>
  <c r="F80" i="1"/>
  <c r="D80" i="1"/>
  <c r="L79" i="1"/>
  <c r="H79" i="1"/>
  <c r="F79" i="1"/>
  <c r="D79" i="1"/>
  <c r="L78" i="1"/>
  <c r="H78" i="1"/>
  <c r="F78" i="1"/>
  <c r="D78" i="1"/>
  <c r="L77" i="1"/>
  <c r="H77" i="1"/>
  <c r="F77" i="1"/>
  <c r="D77" i="1"/>
  <c r="L76" i="1"/>
  <c r="H76" i="1"/>
  <c r="F76" i="1"/>
  <c r="D76" i="1"/>
  <c r="L75" i="1"/>
  <c r="H75" i="1"/>
  <c r="F75" i="1"/>
  <c r="D75" i="1"/>
  <c r="L74" i="1"/>
  <c r="H74" i="1"/>
  <c r="F74" i="1"/>
  <c r="D74" i="1"/>
  <c r="L73" i="1"/>
  <c r="H73" i="1"/>
  <c r="F73" i="1"/>
  <c r="D73" i="1"/>
  <c r="L72" i="1"/>
  <c r="H72" i="1"/>
  <c r="F72" i="1"/>
  <c r="D72" i="1"/>
  <c r="L71" i="1"/>
  <c r="K71" i="1"/>
  <c r="H71" i="1"/>
  <c r="F71" i="1"/>
  <c r="D71" i="1"/>
  <c r="L70" i="1"/>
  <c r="H70" i="1"/>
  <c r="F70" i="1"/>
  <c r="D70" i="1"/>
  <c r="L69" i="1"/>
  <c r="K69" i="1"/>
  <c r="H69" i="1"/>
  <c r="F69" i="1"/>
  <c r="D69" i="1"/>
  <c r="L68" i="1"/>
  <c r="K68" i="1"/>
  <c r="H68" i="1"/>
  <c r="F68" i="1"/>
  <c r="D68" i="1"/>
  <c r="L67" i="1"/>
  <c r="H67" i="1"/>
  <c r="F67" i="1"/>
  <c r="D67" i="1"/>
  <c r="L66" i="1"/>
  <c r="K66" i="1"/>
  <c r="H66" i="1"/>
  <c r="F66" i="1"/>
  <c r="D66" i="1"/>
  <c r="L65" i="1"/>
  <c r="H65" i="1"/>
  <c r="F65" i="1"/>
  <c r="D65" i="1"/>
  <c r="L64" i="1"/>
  <c r="H64" i="1"/>
  <c r="F64" i="1"/>
  <c r="D64" i="1"/>
  <c r="L63" i="1"/>
  <c r="H63" i="1"/>
  <c r="F63" i="1"/>
  <c r="D63" i="1"/>
  <c r="L62" i="1"/>
  <c r="K62" i="1"/>
  <c r="H62" i="1"/>
  <c r="F62" i="1"/>
  <c r="D62" i="1"/>
  <c r="L61" i="1"/>
  <c r="K61" i="1"/>
  <c r="H61" i="1"/>
  <c r="F61" i="1"/>
  <c r="D61" i="1"/>
  <c r="L60" i="1"/>
  <c r="K60" i="1"/>
  <c r="H60" i="1"/>
  <c r="F60" i="1"/>
  <c r="D60" i="1"/>
  <c r="L59" i="1"/>
  <c r="H59" i="1"/>
  <c r="F59" i="1"/>
  <c r="D59" i="1"/>
  <c r="L58" i="1"/>
  <c r="K58" i="1"/>
  <c r="H58" i="1"/>
  <c r="F58" i="1"/>
  <c r="D58" i="1"/>
  <c r="L57" i="1"/>
  <c r="H57" i="1"/>
  <c r="F57" i="1"/>
  <c r="D57" i="1"/>
  <c r="L56" i="1"/>
  <c r="H56" i="1"/>
  <c r="F56" i="1"/>
  <c r="D56" i="1"/>
  <c r="L55" i="1"/>
  <c r="H55" i="1"/>
  <c r="F55" i="1"/>
  <c r="D55" i="1"/>
  <c r="L54" i="1"/>
  <c r="K54" i="1"/>
  <c r="H54" i="1"/>
  <c r="F54" i="1"/>
  <c r="D54" i="1"/>
  <c r="L53" i="1"/>
  <c r="K53" i="1"/>
  <c r="H53" i="1"/>
  <c r="F53" i="1"/>
  <c r="D53" i="1"/>
  <c r="L52" i="1"/>
  <c r="K52" i="1"/>
  <c r="H52" i="1"/>
  <c r="F52" i="1"/>
  <c r="D52" i="1"/>
  <c r="L51" i="1"/>
  <c r="H51" i="1"/>
  <c r="F51" i="1"/>
  <c r="D51" i="1"/>
  <c r="L50" i="1"/>
  <c r="K50" i="1"/>
  <c r="H50" i="1"/>
  <c r="F50" i="1"/>
  <c r="D50" i="1"/>
  <c r="L49" i="1"/>
  <c r="H49" i="1"/>
  <c r="F49" i="1"/>
  <c r="D49" i="1"/>
  <c r="L48" i="1"/>
  <c r="H48" i="1"/>
  <c r="F48" i="1"/>
  <c r="D48" i="1"/>
  <c r="L47" i="1"/>
  <c r="H47" i="1"/>
  <c r="F47" i="1"/>
  <c r="D47" i="1"/>
  <c r="L46" i="1"/>
  <c r="K46" i="1"/>
  <c r="H46" i="1"/>
  <c r="F46" i="1"/>
  <c r="D46" i="1"/>
  <c r="L45" i="1"/>
  <c r="K45" i="1"/>
  <c r="H45" i="1"/>
  <c r="F45" i="1"/>
  <c r="D45" i="1"/>
  <c r="L44" i="1"/>
  <c r="K44" i="1"/>
  <c r="H44" i="1"/>
  <c r="F44" i="1"/>
  <c r="D44" i="1"/>
  <c r="L43" i="1"/>
  <c r="H43" i="1"/>
  <c r="F43" i="1"/>
  <c r="D43" i="1"/>
  <c r="L42" i="1"/>
  <c r="K42" i="1"/>
  <c r="H42" i="1"/>
  <c r="F42" i="1"/>
  <c r="D42" i="1"/>
  <c r="L41" i="1"/>
  <c r="K41" i="1"/>
  <c r="H41" i="1"/>
  <c r="F41" i="1"/>
  <c r="D41" i="1"/>
  <c r="L40" i="1"/>
  <c r="H40" i="1"/>
  <c r="F40" i="1"/>
  <c r="D40" i="1"/>
  <c r="L39" i="1"/>
  <c r="H39" i="1"/>
  <c r="F39" i="1"/>
  <c r="D39" i="1"/>
  <c r="L38" i="1"/>
  <c r="K38" i="1"/>
  <c r="H38" i="1"/>
  <c r="F38" i="1"/>
  <c r="D38" i="1"/>
  <c r="J37" i="1"/>
  <c r="K37" i="1" s="1"/>
  <c r="I37" i="1"/>
  <c r="G37" i="1"/>
  <c r="H37" i="1" s="1"/>
  <c r="F37" i="1"/>
  <c r="E37" i="1"/>
  <c r="D37" i="1"/>
  <c r="C37" i="1"/>
  <c r="B37" i="1"/>
  <c r="L36" i="1"/>
  <c r="H36" i="1"/>
  <c r="F36" i="1"/>
  <c r="D36" i="1"/>
  <c r="L35" i="1"/>
  <c r="H35" i="1"/>
  <c r="F35" i="1"/>
  <c r="D35" i="1"/>
  <c r="L34" i="1"/>
  <c r="K34" i="1"/>
  <c r="H34" i="1"/>
  <c r="F34" i="1"/>
  <c r="D34" i="1"/>
  <c r="L33" i="1"/>
  <c r="K33" i="1"/>
  <c r="H33" i="1"/>
  <c r="F33" i="1"/>
  <c r="D33" i="1"/>
  <c r="L32" i="1"/>
  <c r="K32" i="1"/>
  <c r="H32" i="1"/>
  <c r="F32" i="1"/>
  <c r="D32" i="1"/>
  <c r="L31" i="1"/>
  <c r="H31" i="1"/>
  <c r="F31" i="1"/>
  <c r="D31" i="1"/>
  <c r="L30" i="1"/>
  <c r="K30" i="1"/>
  <c r="H30" i="1"/>
  <c r="F30" i="1"/>
  <c r="D30" i="1"/>
  <c r="L29" i="1"/>
  <c r="K29" i="1"/>
  <c r="H29" i="1"/>
  <c r="F29" i="1"/>
  <c r="D29" i="1"/>
  <c r="L28" i="1"/>
  <c r="H28" i="1"/>
  <c r="F28" i="1"/>
  <c r="D28" i="1"/>
  <c r="L27" i="1"/>
  <c r="H27" i="1"/>
  <c r="F27" i="1"/>
  <c r="D27" i="1"/>
  <c r="L26" i="1"/>
  <c r="K26" i="1"/>
  <c r="H26" i="1"/>
  <c r="F26" i="1"/>
  <c r="D26" i="1"/>
  <c r="L25" i="1"/>
  <c r="K25" i="1"/>
  <c r="H25" i="1"/>
  <c r="F25" i="1"/>
  <c r="D25" i="1"/>
  <c r="L24" i="1"/>
  <c r="K24" i="1"/>
  <c r="H24" i="1"/>
  <c r="F24" i="1"/>
  <c r="D24" i="1"/>
  <c r="L23" i="1"/>
  <c r="K23" i="1"/>
  <c r="H23" i="1"/>
  <c r="F23" i="1"/>
  <c r="D23" i="1"/>
  <c r="L22" i="1"/>
  <c r="K22" i="1"/>
  <c r="H22" i="1"/>
  <c r="F22" i="1"/>
  <c r="D22" i="1"/>
  <c r="J21" i="1"/>
  <c r="L21" i="1" s="1"/>
  <c r="I21" i="1"/>
  <c r="H21" i="1"/>
  <c r="G21" i="1"/>
  <c r="E21" i="1"/>
  <c r="F21" i="1" s="1"/>
  <c r="D21" i="1"/>
  <c r="C21" i="1"/>
  <c r="B21" i="1"/>
  <c r="L20" i="1"/>
  <c r="K20" i="1"/>
  <c r="H20" i="1"/>
  <c r="F20" i="1"/>
  <c r="D20" i="1"/>
  <c r="L19" i="1"/>
  <c r="K19" i="1"/>
  <c r="H19" i="1"/>
  <c r="F19" i="1"/>
  <c r="D19" i="1"/>
  <c r="L18" i="1"/>
  <c r="K18" i="1"/>
  <c r="H18" i="1"/>
  <c r="F18" i="1"/>
  <c r="D18" i="1"/>
  <c r="L17" i="1"/>
  <c r="K17" i="1"/>
  <c r="H17" i="1"/>
  <c r="F17" i="1"/>
  <c r="D17" i="1"/>
  <c r="L16" i="1"/>
  <c r="K16" i="1"/>
  <c r="H16" i="1"/>
  <c r="F16" i="1"/>
  <c r="D16" i="1"/>
  <c r="L15" i="1"/>
  <c r="K15" i="1"/>
  <c r="H15" i="1"/>
  <c r="F15" i="1"/>
  <c r="D15" i="1"/>
  <c r="L14" i="1"/>
  <c r="K14" i="1"/>
  <c r="H14" i="1"/>
  <c r="F14" i="1"/>
  <c r="D14" i="1"/>
  <c r="L13" i="1"/>
  <c r="K13" i="1"/>
  <c r="H13" i="1"/>
  <c r="F13" i="1"/>
  <c r="D13" i="1"/>
  <c r="J12" i="1"/>
  <c r="L12" i="1" s="1"/>
  <c r="I12" i="1"/>
  <c r="G12" i="1"/>
  <c r="H12" i="1" s="1"/>
  <c r="E12" i="1"/>
  <c r="F12" i="1" s="1"/>
  <c r="C12" i="1"/>
  <c r="D12" i="1" s="1"/>
  <c r="B12" i="1"/>
  <c r="L11" i="1"/>
  <c r="K11" i="1"/>
  <c r="H11" i="1"/>
  <c r="F11" i="1"/>
  <c r="D11" i="1"/>
  <c r="L10" i="1"/>
  <c r="K10" i="1"/>
  <c r="H10" i="1"/>
  <c r="F10" i="1"/>
  <c r="D10" i="1"/>
  <c r="L9" i="1"/>
  <c r="K9" i="1"/>
  <c r="H9" i="1"/>
  <c r="F9" i="1"/>
  <c r="D9" i="1"/>
  <c r="L8" i="1"/>
  <c r="K8" i="1"/>
  <c r="H8" i="1"/>
  <c r="F8" i="1"/>
  <c r="D8" i="1"/>
  <c r="L7" i="1"/>
  <c r="K7" i="1"/>
  <c r="H7" i="1"/>
  <c r="F7" i="1"/>
  <c r="D7" i="1"/>
  <c r="L6" i="1"/>
  <c r="K6" i="1"/>
  <c r="H6" i="1"/>
  <c r="F6" i="1"/>
  <c r="D6" i="1"/>
  <c r="L5" i="1"/>
  <c r="K5" i="1"/>
  <c r="H5" i="1"/>
  <c r="F5" i="1"/>
  <c r="D5" i="1"/>
  <c r="L4" i="1"/>
  <c r="K4" i="1"/>
  <c r="H4" i="1"/>
  <c r="F4" i="1"/>
  <c r="D4" i="1"/>
  <c r="L37" i="1" l="1"/>
  <c r="K27" i="1"/>
  <c r="K35" i="1"/>
  <c r="K39" i="1"/>
  <c r="K47" i="1"/>
  <c r="K55" i="1"/>
  <c r="K63" i="1"/>
  <c r="K82" i="1"/>
  <c r="K98" i="1"/>
  <c r="K12" i="1"/>
  <c r="K49" i="1"/>
  <c r="K57" i="1"/>
  <c r="K65" i="1"/>
  <c r="K77" i="1"/>
  <c r="K93" i="1"/>
  <c r="K79" i="1"/>
  <c r="K95" i="1"/>
  <c r="K31" i="1"/>
  <c r="K43" i="1"/>
  <c r="K51" i="1"/>
  <c r="K59" i="1"/>
  <c r="K67" i="1"/>
  <c r="K74" i="1"/>
  <c r="K90" i="1"/>
  <c r="K28" i="1"/>
  <c r="K36" i="1"/>
  <c r="K40" i="1"/>
  <c r="K48" i="1"/>
  <c r="K56" i="1"/>
  <c r="K64" i="1"/>
  <c r="K76" i="1"/>
  <c r="K92" i="1"/>
  <c r="K21" i="1"/>
  <c r="K73" i="1"/>
  <c r="K81" i="1"/>
  <c r="K89" i="1"/>
  <c r="K97" i="1"/>
  <c r="K70" i="1"/>
  <c r="K78" i="1"/>
  <c r="K86" i="1"/>
  <c r="K94" i="1"/>
  <c r="K75" i="1"/>
  <c r="K83" i="1"/>
  <c r="K91" i="1"/>
  <c r="K99" i="1"/>
  <c r="K72" i="1"/>
  <c r="K80" i="1"/>
  <c r="K88" i="1"/>
</calcChain>
</file>

<file path=xl/sharedStrings.xml><?xml version="1.0" encoding="utf-8"?>
<sst xmlns="http://schemas.openxmlformats.org/spreadsheetml/2006/main" count="204" uniqueCount="199">
  <si>
    <t>Nodokļu maksātāju skaits 2021.gada 1.janvārī</t>
  </si>
  <si>
    <t>Parādnieki, kam no 2020.gada marta līdz 2021.gada novembrim pasludināts tiesiskās aizsardzības process</t>
  </si>
  <si>
    <r>
      <rPr>
        <b/>
        <i/>
        <sz val="10"/>
        <color theme="0"/>
        <rFont val="Times New Roman"/>
        <family val="1"/>
        <charset val="186"/>
      </rPr>
      <t>NACE</t>
    </r>
    <r>
      <rPr>
        <b/>
        <sz val="10"/>
        <color theme="0"/>
        <rFont val="Times New Roman"/>
        <family val="1"/>
        <charset val="186"/>
      </rPr>
      <t xml:space="preserve"> 2.red. ceturtā līmeņa (klases) kods</t>
    </r>
  </si>
  <si>
    <r>
      <rPr>
        <b/>
        <i/>
        <sz val="10"/>
        <color theme="0"/>
        <rFont val="Times New Roman"/>
        <family val="1"/>
        <charset val="186"/>
      </rPr>
      <t>NACE</t>
    </r>
    <r>
      <rPr>
        <b/>
        <sz val="10"/>
        <color theme="0"/>
        <rFont val="Times New Roman"/>
        <family val="1"/>
        <charset val="186"/>
      </rPr>
      <t xml:space="preserve"> 2.redakcijas ceturtā līmeņa (klases) koda nosaukums</t>
    </r>
  </si>
  <si>
    <t>juridiskās personas</t>
  </si>
  <si>
    <t>saimnieciskās darbības veicēji</t>
  </si>
  <si>
    <t>individuālie komersanti</t>
  </si>
  <si>
    <t>KOPĀ</t>
  </si>
  <si>
    <t>skaits</t>
  </si>
  <si>
    <t>īpastavs no kopēja skaits attiecīgajā darbības jomā</t>
  </si>
  <si>
    <t>parādnieku skaits</t>
  </si>
  <si>
    <t>% no visiem, kam pasludināts TAP</t>
  </si>
  <si>
    <t>% no visiem darbības veida veicējiem</t>
  </si>
  <si>
    <t>4120</t>
  </si>
  <si>
    <t>Dzīvojamo un nedzīvojamo ēku būvniecība</t>
  </si>
  <si>
    <t>4941</t>
  </si>
  <si>
    <t>Kravu pārvadājumi pa autoceļiem</t>
  </si>
  <si>
    <t>5610</t>
  </si>
  <si>
    <t>Restorānu un mobilo ēdināšanas vietu pakalpojumi</t>
  </si>
  <si>
    <t>6820</t>
  </si>
  <si>
    <t>Sava vai nomāta nekustamā īpašuma izīrēšana un pārvaldīšana</t>
  </si>
  <si>
    <t>5510</t>
  </si>
  <si>
    <t>Izmitināšana viesnīcās un līdzīgās apmešanās vietās</t>
  </si>
  <si>
    <t>1013</t>
  </si>
  <si>
    <t>Gaļas un mājputnu gaļas produktu ražošana</t>
  </si>
  <si>
    <t>2511</t>
  </si>
  <si>
    <t>Metāla konstrukciju un to sastāvdaļu ražošana</t>
  </si>
  <si>
    <t>4632</t>
  </si>
  <si>
    <t>Gaļas un gaļas produktu vairumtirdzniecība</t>
  </si>
  <si>
    <t>0150</t>
  </si>
  <si>
    <t>Jauktā lauksaimniecība (augkopība un lopkopība)</t>
  </si>
  <si>
    <t>0812</t>
  </si>
  <si>
    <t>Grants un smilts karjeru izstrāde; māla un kaolīna ieguve</t>
  </si>
  <si>
    <t>1071</t>
  </si>
  <si>
    <t>Maizes ražošana; svaigi ceptu mīklas izstrādājumu un kūku ražošana</t>
  </si>
  <si>
    <t>3320</t>
  </si>
  <si>
    <t>Ražošanas iekārtu un ierīču uzstādīšana</t>
  </si>
  <si>
    <t>4532</t>
  </si>
  <si>
    <t>Automobiļu rezerves daļu un piederumu mazumtirdzniecība</t>
  </si>
  <si>
    <t>4652</t>
  </si>
  <si>
    <t>Elektronisko ierīču, telekomunikāciju iekārtu un to daļu vairumtirdzniecība</t>
  </si>
  <si>
    <t>6201</t>
  </si>
  <si>
    <t>Datorprogrammēšana</t>
  </si>
  <si>
    <t>6832</t>
  </si>
  <si>
    <t>Nekustamā īpašuma pārvaldīšana par atlīdzību vai uz līguma pamata</t>
  </si>
  <si>
    <t>1413</t>
  </si>
  <si>
    <t>Pārējo virsdrēbju ražošana</t>
  </si>
  <si>
    <t>3530</t>
  </si>
  <si>
    <t>Tvaika piegāde un gaisa kondicionēšana</t>
  </si>
  <si>
    <t>3832</t>
  </si>
  <si>
    <t>Šķirotu materiālu pārstrāde</t>
  </si>
  <si>
    <t>4221</t>
  </si>
  <si>
    <t>Ūdensapgādes sistēmu būvniecība</t>
  </si>
  <si>
    <t>4321</t>
  </si>
  <si>
    <t>Elektroinstalācijas ierīkošana</t>
  </si>
  <si>
    <t>4322</t>
  </si>
  <si>
    <t>Cauruļvadu, apkures un gaisa kondicionēšanas iekārtu uzstādīšana</t>
  </si>
  <si>
    <t>4399</t>
  </si>
  <si>
    <t>Citur neklasificētie specializētie būvdarbi</t>
  </si>
  <si>
    <t>4520</t>
  </si>
  <si>
    <t>Automobiļu apkope un remonts</t>
  </si>
  <si>
    <t>4619</t>
  </si>
  <si>
    <t>Plaša sortimenta preču vairumtirdzniecības starpnieku darbība</t>
  </si>
  <si>
    <t>4639</t>
  </si>
  <si>
    <t>Pārtikas produktu, dzērienu un tabakas nespecializēta vairumtirdzniecība</t>
  </si>
  <si>
    <t>4759</t>
  </si>
  <si>
    <t>Mēbeļu, apgaismes ierīču un cita veida mājsaimniecības piederumu mazumtirdzniecība specializētajos veikalos</t>
  </si>
  <si>
    <t>5520</t>
  </si>
  <si>
    <t>Izmitināšana viesu mājās un cita veida īslaicīgas apmešanās vietās</t>
  </si>
  <si>
    <t>6920</t>
  </si>
  <si>
    <t>Uzskaites, grāmatvedības, audita un revīzijas pakalpojumi; konsultēšana nodokļu jautājumos</t>
  </si>
  <si>
    <t>7022</t>
  </si>
  <si>
    <t>Konsultēšana komercdarbībā un vadībzinībās</t>
  </si>
  <si>
    <t>8010</t>
  </si>
  <si>
    <t>Personiskās drošības darbības</t>
  </si>
  <si>
    <t>0111</t>
  </si>
  <si>
    <t>Graudaugu (izņemot rīsu), pākšaugu un eļļas augu sēklu audzēšana</t>
  </si>
  <si>
    <t>0113</t>
  </si>
  <si>
    <t>Dārzeņu audzēšana</t>
  </si>
  <si>
    <t>0125</t>
  </si>
  <si>
    <t>Citu koku un krūmu augļu un riekstu audzēšana</t>
  </si>
  <si>
    <t>0145</t>
  </si>
  <si>
    <t>Aitu un kazu audzēšana</t>
  </si>
  <si>
    <t>0149</t>
  </si>
  <si>
    <t>Citu dzīvnieku audzēšana</t>
  </si>
  <si>
    <t>0210</t>
  </si>
  <si>
    <t>Mežkopība un citas mežsaimniecības darbības</t>
  </si>
  <si>
    <t>0311</t>
  </si>
  <si>
    <t>Jūras zvejniecība</t>
  </si>
  <si>
    <t>0811</t>
  </si>
  <si>
    <t>Būvakmeņu un dekoratīvo akmeņu ieguve, kaļķakmens, ģipša, krīta un slānekļa ieguve</t>
  </si>
  <si>
    <t>1032</t>
  </si>
  <si>
    <t>Augļu un dārzeņu sulas ražošana</t>
  </si>
  <si>
    <t>1083</t>
  </si>
  <si>
    <t>Tējas un kafijas pārstrāde</t>
  </si>
  <si>
    <t>1392</t>
  </si>
  <si>
    <t>Gatavo tekstilizstrādājumu ražošana, izņemot apģērbu</t>
  </si>
  <si>
    <t>1610</t>
  </si>
  <si>
    <t>Zāģēšana, ēvelēšana un impregnēšana</t>
  </si>
  <si>
    <t>1621</t>
  </si>
  <si>
    <t>Finiera lokšņu un koka paneļu ražošana</t>
  </si>
  <si>
    <t>1624</t>
  </si>
  <si>
    <t>Koka taras ražošana</t>
  </si>
  <si>
    <t>1920</t>
  </si>
  <si>
    <t>Naftas pārstrādes produktu ražošana</t>
  </si>
  <si>
    <t>2222</t>
  </si>
  <si>
    <t>Plastmasas iepakojuma ražošana</t>
  </si>
  <si>
    <t>2521</t>
  </si>
  <si>
    <t>Centrālapkures radiatoru un katlu ražošana</t>
  </si>
  <si>
    <t>3109</t>
  </si>
  <si>
    <t>Citu mēbeļu ražošana</t>
  </si>
  <si>
    <t>3315</t>
  </si>
  <si>
    <t>Kuģu un laivu remonts un apkope</t>
  </si>
  <si>
    <t>3511</t>
  </si>
  <si>
    <t>Elektroenerģijas ražošana</t>
  </si>
  <si>
    <t>3811</t>
  </si>
  <si>
    <t>Atkritumu savākšana (izņemot bīstamos atkritumus)</t>
  </si>
  <si>
    <t>3812</t>
  </si>
  <si>
    <t>Bīstamo atkritumu savākšana</t>
  </si>
  <si>
    <t>4110</t>
  </si>
  <si>
    <t>Būvniecības projektu izstrādāšana</t>
  </si>
  <si>
    <t>4211</t>
  </si>
  <si>
    <t>Ceļu un maģistrāļu būvniecība</t>
  </si>
  <si>
    <t>4333</t>
  </si>
  <si>
    <t>Grīdas un sienu apdare</t>
  </si>
  <si>
    <t>4519</t>
  </si>
  <si>
    <t>Citu automobiļu pārdošana</t>
  </si>
  <si>
    <t>4612</t>
  </si>
  <si>
    <t>Degvielas, rūdas, metāla un rūpniecisko ķīmikāliju vielu vairumtirdzniecības starpnieku darbība</t>
  </si>
  <si>
    <t>4613</t>
  </si>
  <si>
    <t>Kokmateriālu un būvmateriālu vairumtirdzniecības starpnieku darbība</t>
  </si>
  <si>
    <t>4634</t>
  </si>
  <si>
    <t>Dzērienu vairumtirdzniecība</t>
  </si>
  <si>
    <t>4669</t>
  </si>
  <si>
    <t>Citu mašīnu un iekārtu vairumtirdzniecība</t>
  </si>
  <si>
    <t>4671</t>
  </si>
  <si>
    <t>Degvielas, cietā, šķidrā un gāzveida kurināmā un līdzīgu produktu vairumtirdzniecība</t>
  </si>
  <si>
    <t>4672</t>
  </si>
  <si>
    <t>Metālu un metāla rūdu vairumtirdzniecība</t>
  </si>
  <si>
    <t>4673</t>
  </si>
  <si>
    <t>Kokmateriālu, būvmateriālu un sanitārtehnikas ierīču vairumtirdzniecība</t>
  </si>
  <si>
    <t>4675</t>
  </si>
  <si>
    <t>Ķīmisko vielu vairumtirdzniecība</t>
  </si>
  <si>
    <t>4676</t>
  </si>
  <si>
    <t>Starpproduktu vairumtirdzniecība</t>
  </si>
  <si>
    <t>4719</t>
  </si>
  <si>
    <t>Pārējā mazumtirdzniecība nespecializētajos veikalos</t>
  </si>
  <si>
    <t>4724</t>
  </si>
  <si>
    <t>Maizes, kūku, miltu konditorejas un cukuroto konditorejas izstrādājumu mazumtirdzniecība specializētajos veikalos</t>
  </si>
  <si>
    <t>4725</t>
  </si>
  <si>
    <t>Alkoholisko un citu dzērienu mazumtirdzniecība specializētajos veikalos</t>
  </si>
  <si>
    <t>4729</t>
  </si>
  <si>
    <t>Citur neklasificēta pārtikas mazumtirdzniecība specializētajos veikalos</t>
  </si>
  <si>
    <t>4753</t>
  </si>
  <si>
    <t>Paklāju, grīdsegu, tapešu un grīdas segumu mazumtirdzniecība specializētajos veikalos</t>
  </si>
  <si>
    <t>4765</t>
  </si>
  <si>
    <t>Spēļu un rotaļlietu mazumtirdzniecība specializētajos veikalos</t>
  </si>
  <si>
    <t>4777</t>
  </si>
  <si>
    <t>Pulksteņu un juvelierizstrādājumu mazumtirdzniecība specializētajos veikalos</t>
  </si>
  <si>
    <t>4791</t>
  </si>
  <si>
    <t>Mazumtirdzniecība pa pastu vai Interneta veikalos</t>
  </si>
  <si>
    <t>4799</t>
  </si>
  <si>
    <t>Pārējā mazumtirdzniecība ārpus veikaliem, stendiem un tirgiem</t>
  </si>
  <si>
    <t>4932</t>
  </si>
  <si>
    <t>Taksometru pakalpojumi</t>
  </si>
  <si>
    <t>5221</t>
  </si>
  <si>
    <t>Sauszemes transporta palīgdarbības</t>
  </si>
  <si>
    <t>5229</t>
  </si>
  <si>
    <t>Pārējās transporta palīgdarbības</t>
  </si>
  <si>
    <t>6399</t>
  </si>
  <si>
    <t>Citur neklasificēti informācijas pakalpojumi</t>
  </si>
  <si>
    <t>6810</t>
  </si>
  <si>
    <t>Sava nekustama īpašuma pirkšana un pārdošana</t>
  </si>
  <si>
    <t>6831</t>
  </si>
  <si>
    <t>Starpniecība darbībā ar nekustamo īpašumu</t>
  </si>
  <si>
    <t>7112</t>
  </si>
  <si>
    <t>Inženierdarbības un ar tām saistītās tehniskās konsultācijas</t>
  </si>
  <si>
    <t>7320</t>
  </si>
  <si>
    <t>Tirgus un sabiedriskās domas izpēte</t>
  </si>
  <si>
    <t>7410</t>
  </si>
  <si>
    <t>Specializētie projektēšanas darbi</t>
  </si>
  <si>
    <t>7711</t>
  </si>
  <si>
    <t>Automobiļu un citu vieglo transportlīdzekļu iznomāšana un ekspluatācijas līzings</t>
  </si>
  <si>
    <t>7729</t>
  </si>
  <si>
    <t>Cita veida individuālās lietošanas un mājsaimniecības priekšmetu iznomāšana un ekspluatācijas līzings</t>
  </si>
  <si>
    <t>8121</t>
  </si>
  <si>
    <t>Vispārēja ēku tīrīšana</t>
  </si>
  <si>
    <t>8122</t>
  </si>
  <si>
    <t>Citas ēku un ražošanas objektu tīrīšanas un uzkopšanas darbības</t>
  </si>
  <si>
    <t>8129</t>
  </si>
  <si>
    <t>Cita veida tīrīšanas darbības</t>
  </si>
  <si>
    <t>8520</t>
  </si>
  <si>
    <t>Sākumizglītība</t>
  </si>
  <si>
    <t>9200</t>
  </si>
  <si>
    <t>Azartspēles un derības</t>
  </si>
  <si>
    <t>9511</t>
  </si>
  <si>
    <t>Datoru un perifēro iekārtu remonts</t>
  </si>
  <si>
    <t>9602</t>
  </si>
  <si>
    <t>Frizieru un skaistumkopšanas pakalpojumi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</si>
</sst>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Arial"/>
      <family val="2"/>
      <charset val="186"/>
    </font>
    <font>
      <b/>
      <sz val="10"/>
      <color theme="0"/>
      <name val="Times New Roman"/>
      <family val="1"/>
      <charset val="186"/>
    </font>
    <font>
      <sz val="11"/>
      <color theme="1"/>
      <name val="Calibri"/>
      <family val="2"/>
      <scheme val="minor"/>
    </font>
    <font>
      <b/>
      <i/>
      <sz val="10"/>
      <color theme="0"/>
      <name val="Times New Roman"/>
      <family val="1"/>
      <charset val="186"/>
    </font>
    <font>
      <b/>
      <sz val="10"/>
      <color theme="1"/>
      <name val="Times New Roman"/>
      <family val="1"/>
      <charset val="186"/>
    </font>
    <font>
      <sz val="10"/>
      <color theme="1"/>
      <name val="Times New Roman"/>
      <family val="1"/>
      <charset val="186"/>
    </font>
    <font>
      <sz val="11"/>
      <color theme="1"/>
      <name val="Times New Roman"/>
      <family val="1"/>
      <charset val="186"/>
    </font>
    <font>
      <b/>
      <sz val="11"/>
      <color theme="1"/>
      <name val="Times New Roman"/>
      <family val="1"/>
      <charset val="186"/>
    </font>
  </fonts>
  <fills count="5">
    <fill>
      <patternFill patternType="none"/>
    </fill>
    <fill>
      <patternFill patternType="gray125"/>
    </fill>
    <fill>
      <patternFill patternType="solid">
        <fgColor rgb="FF840B55"/>
        <bgColor indexed="64"/>
      </patternFill>
    </fill>
    <fill>
      <patternFill patternType="solid">
        <fgColor theme="6" tint="0.59999389629810485"/>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0" fontId="1" fillId="0" borderId="0"/>
  </cellStyleXfs>
  <cellXfs count="30">
    <xf numFmtId="0" fontId="0" fillId="0" borderId="0" xfId="0"/>
    <xf numFmtId="0" fontId="2" fillId="2" borderId="1" xfId="2" applyFont="1" applyFill="1" applyBorder="1" applyAlignment="1">
      <alignment horizontal="center" vertical="center" wrapText="1"/>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3" borderId="1" xfId="2" applyFont="1" applyFill="1" applyBorder="1" applyAlignment="1">
      <alignment horizontal="center" vertical="center"/>
    </xf>
    <xf numFmtId="0" fontId="5" fillId="3" borderId="1" xfId="2" applyFont="1" applyFill="1" applyBorder="1" applyAlignment="1">
      <alignment vertical="center" wrapText="1"/>
    </xf>
    <xf numFmtId="3" fontId="5" fillId="3" borderId="1" xfId="2" applyNumberFormat="1" applyFont="1" applyFill="1" applyBorder="1" applyAlignment="1">
      <alignment horizontal="center" vertical="center"/>
    </xf>
    <xf numFmtId="9" fontId="5" fillId="3" borderId="1" xfId="1" applyFont="1" applyFill="1" applyBorder="1" applyAlignment="1">
      <alignment horizontal="center" vertical="center" wrapText="1"/>
    </xf>
    <xf numFmtId="0" fontId="6" fillId="0" borderId="1" xfId="2" applyFont="1" applyBorder="1" applyAlignment="1">
      <alignment horizontal="center" vertical="center"/>
    </xf>
    <xf numFmtId="0" fontId="6" fillId="0" borderId="1" xfId="2" applyFont="1" applyBorder="1" applyAlignment="1">
      <alignment vertical="center" wrapText="1"/>
    </xf>
    <xf numFmtId="3" fontId="6" fillId="0" borderId="1" xfId="2" applyNumberFormat="1" applyFont="1" applyBorder="1" applyAlignment="1">
      <alignment horizontal="center" vertical="center"/>
    </xf>
    <xf numFmtId="9" fontId="6" fillId="0" borderId="1" xfId="1" applyFont="1" applyFill="1" applyBorder="1" applyAlignment="1">
      <alignment horizontal="center" vertical="center" wrapText="1"/>
    </xf>
    <xf numFmtId="0" fontId="7" fillId="0" borderId="0" xfId="0" applyFont="1"/>
    <xf numFmtId="0" fontId="8" fillId="3" borderId="1" xfId="0" applyFont="1" applyFill="1" applyBorder="1" applyAlignment="1">
      <alignment horizontal="center" vertical="center"/>
    </xf>
    <xf numFmtId="10" fontId="8" fillId="3" borderId="1" xfId="1" applyNumberFormat="1" applyFont="1" applyFill="1" applyBorder="1" applyAlignment="1">
      <alignment horizontal="center" vertical="center"/>
    </xf>
    <xf numFmtId="0" fontId="7" fillId="0" borderId="1" xfId="0" applyFont="1" applyBorder="1" applyAlignment="1">
      <alignment horizontal="center" vertical="center"/>
    </xf>
    <xf numFmtId="10" fontId="7" fillId="0" borderId="1" xfId="1" applyNumberFormat="1" applyFont="1" applyFill="1" applyBorder="1" applyAlignment="1">
      <alignment horizontal="center" vertical="center"/>
    </xf>
    <xf numFmtId="10" fontId="7" fillId="0" borderId="1" xfId="1" applyNumberFormat="1" applyFont="1" applyBorder="1" applyAlignment="1">
      <alignment horizontal="center" vertical="center"/>
    </xf>
    <xf numFmtId="0" fontId="8" fillId="0" borderId="0" xfId="0" applyFont="1"/>
    <xf numFmtId="0" fontId="7" fillId="0" borderId="0" xfId="0" applyFont="1" applyAlignment="1">
      <alignment horizontal="center" vertical="center"/>
    </xf>
    <xf numFmtId="10" fontId="7" fillId="0" borderId="0" xfId="1" applyNumberFormat="1" applyFont="1" applyAlignment="1">
      <alignment horizontal="center" vertical="center"/>
    </xf>
    <xf numFmtId="0" fontId="5" fillId="0" borderId="0" xfId="2" applyFont="1" applyAlignment="1">
      <alignment horizontal="right" vertical="center"/>
    </xf>
    <xf numFmtId="0" fontId="2" fillId="2" borderId="1" xfId="2"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4" borderId="1" xfId="2" applyFont="1" applyFill="1" applyBorder="1" applyAlignment="1">
      <alignment horizontal="center" vertical="center"/>
    </xf>
    <xf numFmtId="0" fontId="5" fillId="4" borderId="1" xfId="2" applyFont="1" applyFill="1" applyBorder="1" applyAlignment="1">
      <alignment vertical="center" wrapText="1"/>
    </xf>
    <xf numFmtId="3" fontId="5" fillId="4" borderId="1" xfId="2" applyNumberFormat="1" applyFont="1" applyFill="1" applyBorder="1" applyAlignment="1">
      <alignment horizontal="center" vertical="center"/>
    </xf>
    <xf numFmtId="9" fontId="5" fillId="4" borderId="1" xfId="1" applyFont="1" applyFill="1" applyBorder="1" applyAlignment="1">
      <alignment horizontal="center" vertical="center" wrapText="1"/>
    </xf>
    <xf numFmtId="0" fontId="8" fillId="4" borderId="1" xfId="0" applyFont="1" applyFill="1" applyBorder="1" applyAlignment="1">
      <alignment horizontal="center" vertical="center"/>
    </xf>
    <xf numFmtId="10" fontId="8" fillId="4" borderId="1" xfId="1" applyNumberFormat="1" applyFont="1" applyFill="1" applyBorder="1" applyAlignment="1">
      <alignment horizontal="center" vertical="center"/>
    </xf>
  </cellXfs>
  <cellStyles count="3">
    <cellStyle name="Normal 3" xfId="2" xr:uid="{76E7E3B0-72F6-46EA-B05A-028AA17FB0E7}"/>
    <cellStyle name="Parasts" xfId="0" builtinId="0"/>
    <cellStyle name="Procenti" xfId="1" builtinId="5"/>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D06BF-6E34-41EA-8F20-0EC8CD4BE3F7}">
  <dimension ref="A1:L100"/>
  <sheetViews>
    <sheetView tabSelected="1" zoomScale="80" zoomScaleNormal="80" workbookViewId="0">
      <selection activeCell="B19" sqref="B19"/>
    </sheetView>
  </sheetViews>
  <sheetFormatPr defaultRowHeight="13.8" x14ac:dyDescent="0.25"/>
  <cols>
    <col min="1" max="1" width="8.88671875" style="12"/>
    <col min="2" max="2" width="94.88671875" style="12" customWidth="1"/>
    <col min="3" max="3" width="8.88671875" style="12"/>
    <col min="4" max="4" width="13.44140625" style="12" customWidth="1"/>
    <col min="5" max="5" width="8.88671875" style="12"/>
    <col min="6" max="6" width="13.6640625" style="12" customWidth="1"/>
    <col min="7" max="7" width="8.88671875" style="12"/>
    <col min="8" max="8" width="14.21875" style="12" customWidth="1"/>
    <col min="9" max="9" width="8.88671875" style="12"/>
    <col min="10" max="10" width="11.5546875" style="19" customWidth="1"/>
    <col min="11" max="12" width="17.77734375" style="19" customWidth="1"/>
    <col min="13" max="16384" width="8.88671875" style="12"/>
  </cols>
  <sheetData>
    <row r="1" spans="1:12" ht="14.4" customHeight="1" x14ac:dyDescent="0.25">
      <c r="A1" s="22" t="s">
        <v>0</v>
      </c>
      <c r="B1" s="22"/>
      <c r="C1" s="22"/>
      <c r="D1" s="22"/>
      <c r="E1" s="22"/>
      <c r="F1" s="22"/>
      <c r="G1" s="22"/>
      <c r="H1" s="22"/>
      <c r="I1" s="22"/>
      <c r="J1" s="23" t="s">
        <v>1</v>
      </c>
      <c r="K1" s="23"/>
      <c r="L1" s="23"/>
    </row>
    <row r="2" spans="1:12" ht="35.4" customHeight="1" x14ac:dyDescent="0.25">
      <c r="A2" s="22" t="s">
        <v>2</v>
      </c>
      <c r="B2" s="22" t="s">
        <v>3</v>
      </c>
      <c r="C2" s="22" t="s">
        <v>4</v>
      </c>
      <c r="D2" s="22"/>
      <c r="E2" s="22" t="s">
        <v>5</v>
      </c>
      <c r="F2" s="22"/>
      <c r="G2" s="22" t="s">
        <v>6</v>
      </c>
      <c r="H2" s="22"/>
      <c r="I2" s="1" t="s">
        <v>7</v>
      </c>
      <c r="J2" s="23"/>
      <c r="K2" s="23"/>
      <c r="L2" s="23"/>
    </row>
    <row r="3" spans="1:12" ht="51" customHeight="1" x14ac:dyDescent="0.25">
      <c r="A3" s="22"/>
      <c r="B3" s="22"/>
      <c r="C3" s="1" t="s">
        <v>8</v>
      </c>
      <c r="D3" s="1" t="s">
        <v>9</v>
      </c>
      <c r="E3" s="1" t="s">
        <v>8</v>
      </c>
      <c r="F3" s="1" t="s">
        <v>9</v>
      </c>
      <c r="G3" s="1" t="s">
        <v>8</v>
      </c>
      <c r="H3" s="1" t="s">
        <v>9</v>
      </c>
      <c r="I3" s="1"/>
      <c r="J3" s="2" t="s">
        <v>10</v>
      </c>
      <c r="K3" s="3" t="s">
        <v>11</v>
      </c>
      <c r="L3" s="3" t="s">
        <v>12</v>
      </c>
    </row>
    <row r="4" spans="1:12" x14ac:dyDescent="0.25">
      <c r="A4" s="4" t="s">
        <v>13</v>
      </c>
      <c r="B4" s="5" t="s">
        <v>14</v>
      </c>
      <c r="C4" s="6">
        <v>4163</v>
      </c>
      <c r="D4" s="7">
        <f t="shared" ref="D4:D12" si="0">C4/I4</f>
        <v>0.68878226340172066</v>
      </c>
      <c r="E4" s="6">
        <v>1741</v>
      </c>
      <c r="F4" s="7">
        <f>E4/I4</f>
        <v>0.28805426869622769</v>
      </c>
      <c r="G4" s="6">
        <v>140</v>
      </c>
      <c r="H4" s="7">
        <f>G4/I4</f>
        <v>2.3163467902051621E-2</v>
      </c>
      <c r="I4" s="6">
        <v>6044</v>
      </c>
      <c r="J4" s="13">
        <v>12</v>
      </c>
      <c r="K4" s="14">
        <f>J4/$J$100</f>
        <v>6.8571428571428575E-2</v>
      </c>
      <c r="L4" s="14">
        <f t="shared" ref="L4:L12" si="1">J4/I4</f>
        <v>1.9854401058901389E-3</v>
      </c>
    </row>
    <row r="5" spans="1:12" x14ac:dyDescent="0.25">
      <c r="A5" s="4" t="s">
        <v>15</v>
      </c>
      <c r="B5" s="5" t="s">
        <v>16</v>
      </c>
      <c r="C5" s="6">
        <v>3933</v>
      </c>
      <c r="D5" s="7">
        <f t="shared" si="0"/>
        <v>0.91592920353982299</v>
      </c>
      <c r="E5" s="6">
        <v>84</v>
      </c>
      <c r="F5" s="7">
        <f>E5/I5</f>
        <v>1.9562179785747556E-2</v>
      </c>
      <c r="G5" s="6">
        <v>277</v>
      </c>
      <c r="H5" s="7">
        <f>G5/I5</f>
        <v>6.4508616674429434E-2</v>
      </c>
      <c r="I5" s="6">
        <v>4294</v>
      </c>
      <c r="J5" s="13">
        <v>11</v>
      </c>
      <c r="K5" s="14">
        <f>J5/$J$100</f>
        <v>6.2857142857142861E-2</v>
      </c>
      <c r="L5" s="14">
        <f t="shared" si="1"/>
        <v>2.5617140195621797E-3</v>
      </c>
    </row>
    <row r="6" spans="1:12" x14ac:dyDescent="0.25">
      <c r="A6" s="4" t="s">
        <v>17</v>
      </c>
      <c r="B6" s="5" t="s">
        <v>18</v>
      </c>
      <c r="C6" s="6">
        <v>2821</v>
      </c>
      <c r="D6" s="7">
        <f t="shared" si="0"/>
        <v>0.93317896129672506</v>
      </c>
      <c r="E6" s="6">
        <v>69</v>
      </c>
      <c r="F6" s="7">
        <f>E6/I6</f>
        <v>2.2825008269930534E-2</v>
      </c>
      <c r="G6" s="6">
        <v>133</v>
      </c>
      <c r="H6" s="7">
        <f>G6/I6</f>
        <v>4.3996030433344359E-2</v>
      </c>
      <c r="I6" s="6">
        <v>3023</v>
      </c>
      <c r="J6" s="13">
        <v>11</v>
      </c>
      <c r="K6" s="14">
        <f>J6/$J$100</f>
        <v>6.2857142857142861E-2</v>
      </c>
      <c r="L6" s="14">
        <f t="shared" si="1"/>
        <v>3.6387694343367515E-3</v>
      </c>
    </row>
    <row r="7" spans="1:12" x14ac:dyDescent="0.25">
      <c r="A7" s="4" t="s">
        <v>19</v>
      </c>
      <c r="B7" s="5" t="s">
        <v>20</v>
      </c>
      <c r="C7" s="6">
        <v>7183</v>
      </c>
      <c r="D7" s="7">
        <f t="shared" si="0"/>
        <v>0.2145844536057836</v>
      </c>
      <c r="E7" s="6">
        <v>26191</v>
      </c>
      <c r="F7" s="7">
        <f>E7/I7</f>
        <v>0.78242815319352332</v>
      </c>
      <c r="G7" s="6">
        <v>100</v>
      </c>
      <c r="H7" s="7">
        <f>G7/I7</f>
        <v>2.9873932006930751E-3</v>
      </c>
      <c r="I7" s="6">
        <v>33474</v>
      </c>
      <c r="J7" s="13">
        <v>8</v>
      </c>
      <c r="K7" s="14">
        <f>J7/$J$100</f>
        <v>4.5714285714285714E-2</v>
      </c>
      <c r="L7" s="14">
        <f t="shared" si="1"/>
        <v>2.3899145605544601E-4</v>
      </c>
    </row>
    <row r="8" spans="1:12" x14ac:dyDescent="0.25">
      <c r="A8" s="4" t="s">
        <v>21</v>
      </c>
      <c r="B8" s="5" t="s">
        <v>22</v>
      </c>
      <c r="C8" s="6">
        <v>501</v>
      </c>
      <c r="D8" s="7">
        <f t="shared" si="0"/>
        <v>0.947069943289225</v>
      </c>
      <c r="E8" s="6">
        <v>23</v>
      </c>
      <c r="F8" s="7">
        <f>E8/I8</f>
        <v>4.3478260869565216E-2</v>
      </c>
      <c r="G8" s="6">
        <v>5</v>
      </c>
      <c r="H8" s="7">
        <f>G8/I8</f>
        <v>9.4517958412098299E-3</v>
      </c>
      <c r="I8" s="6">
        <v>529</v>
      </c>
      <c r="J8" s="13">
        <v>5</v>
      </c>
      <c r="K8" s="14">
        <f>J8/$J$100</f>
        <v>2.8571428571428571E-2</v>
      </c>
      <c r="L8" s="14">
        <f t="shared" si="1"/>
        <v>9.4517958412098299E-3</v>
      </c>
    </row>
    <row r="9" spans="1:12" x14ac:dyDescent="0.25">
      <c r="A9" s="24" t="s">
        <v>23</v>
      </c>
      <c r="B9" s="25" t="s">
        <v>24</v>
      </c>
      <c r="C9" s="26">
        <v>78</v>
      </c>
      <c r="D9" s="27">
        <f t="shared" si="0"/>
        <v>0.70270270270270274</v>
      </c>
      <c r="E9" s="26">
        <v>29</v>
      </c>
      <c r="F9" s="27">
        <f>E9/I9</f>
        <v>0.26126126126126126</v>
      </c>
      <c r="G9" s="26">
        <v>4</v>
      </c>
      <c r="H9" s="27">
        <f>G9/I9</f>
        <v>3.6036036036036036E-2</v>
      </c>
      <c r="I9" s="26">
        <v>111</v>
      </c>
      <c r="J9" s="28">
        <v>4</v>
      </c>
      <c r="K9" s="29">
        <f>J9/$J$100</f>
        <v>2.2857142857142857E-2</v>
      </c>
      <c r="L9" s="29">
        <f t="shared" si="1"/>
        <v>3.6036036036036036E-2</v>
      </c>
    </row>
    <row r="10" spans="1:12" x14ac:dyDescent="0.25">
      <c r="A10" s="24" t="s">
        <v>25</v>
      </c>
      <c r="B10" s="25" t="s">
        <v>26</v>
      </c>
      <c r="C10" s="26">
        <v>594</v>
      </c>
      <c r="D10" s="27">
        <f t="shared" si="0"/>
        <v>0.89323308270676693</v>
      </c>
      <c r="E10" s="26">
        <v>52</v>
      </c>
      <c r="F10" s="27">
        <f>E10/I10</f>
        <v>7.8195488721804512E-2</v>
      </c>
      <c r="G10" s="26">
        <v>19</v>
      </c>
      <c r="H10" s="27">
        <f>G10/I10</f>
        <v>2.8571428571428571E-2</v>
      </c>
      <c r="I10" s="26">
        <v>665</v>
      </c>
      <c r="J10" s="28">
        <v>4</v>
      </c>
      <c r="K10" s="29">
        <f>J10/$J$100</f>
        <v>2.2857142857142857E-2</v>
      </c>
      <c r="L10" s="29">
        <f t="shared" si="1"/>
        <v>6.0150375939849628E-3</v>
      </c>
    </row>
    <row r="11" spans="1:12" x14ac:dyDescent="0.25">
      <c r="A11" s="24" t="s">
        <v>27</v>
      </c>
      <c r="B11" s="25" t="s">
        <v>28</v>
      </c>
      <c r="C11" s="26">
        <v>125</v>
      </c>
      <c r="D11" s="27">
        <f t="shared" si="0"/>
        <v>0.9765625</v>
      </c>
      <c r="E11" s="26">
        <v>1</v>
      </c>
      <c r="F11" s="27">
        <f>E11/I11</f>
        <v>7.8125E-3</v>
      </c>
      <c r="G11" s="26">
        <v>2</v>
      </c>
      <c r="H11" s="27">
        <f>G11/I11</f>
        <v>1.5625E-2</v>
      </c>
      <c r="I11" s="26">
        <v>128</v>
      </c>
      <c r="J11" s="28">
        <v>4</v>
      </c>
      <c r="K11" s="29">
        <f>J11/$J$100</f>
        <v>2.2857142857142857E-2</v>
      </c>
      <c r="L11" s="29">
        <f t="shared" si="1"/>
        <v>3.125E-2</v>
      </c>
    </row>
    <row r="12" spans="1:12" ht="66" x14ac:dyDescent="0.25">
      <c r="A12" s="4"/>
      <c r="B12" s="5" t="str">
        <f>B13&amp;", "&amp;B14&amp;", "&amp;B15&amp;", "&amp;B16&amp;", "&amp;B17&amp;", "&amp;B18&amp;", "&amp;B19&amp;", "&amp;B20</f>
        <v>Jauktā lauksaimniecība (augkopība un lopkopība), Grants un smilts karjeru izstrāde; māla un kaolīna ieguve, Maizes ražošana; svaigi ceptu mīklas izstrādājumu un kūku ražošana, Ražošanas iekārtu un ierīču uzstādīšana, Automobiļu rezerves daļu un piederumu mazumtirdzniecība, Elektronisko ierīču, telekomunikāciju iekārtu un to daļu vairumtirdzniecība, Datorprogrammēšana, Nekustamā īpašuma pārvaldīšana par atlīdzību vai uz līguma pamata</v>
      </c>
      <c r="C12" s="6">
        <f>SUM(C13:C20)</f>
        <v>21918</v>
      </c>
      <c r="D12" s="7">
        <f t="shared" si="0"/>
        <v>0.6822936122525215</v>
      </c>
      <c r="E12" s="6">
        <f>SUM(E13:E20)</f>
        <v>9882</v>
      </c>
      <c r="F12" s="7">
        <f>E12/I12</f>
        <v>0.30762047067613002</v>
      </c>
      <c r="G12" s="6">
        <f>SUM(G13:G20)</f>
        <v>324</v>
      </c>
      <c r="H12" s="7">
        <f>G12/I12</f>
        <v>1.0085917071348524E-2</v>
      </c>
      <c r="I12" s="6">
        <f>SUM(I13:I20)</f>
        <v>32124</v>
      </c>
      <c r="J12" s="13">
        <f>SUM(J13:J20)</f>
        <v>24</v>
      </c>
      <c r="K12" s="14">
        <f>J12/$J$100</f>
        <v>0.13714285714285715</v>
      </c>
      <c r="L12" s="14">
        <f t="shared" si="1"/>
        <v>7.4710496824803888E-4</v>
      </c>
    </row>
    <row r="13" spans="1:12" x14ac:dyDescent="0.25">
      <c r="A13" s="8" t="s">
        <v>29</v>
      </c>
      <c r="B13" s="9" t="s">
        <v>30</v>
      </c>
      <c r="C13" s="10">
        <v>13417</v>
      </c>
      <c r="D13" s="11">
        <f t="shared" ref="D13:D20" si="2">C13/I13</f>
        <v>0.61016872072399841</v>
      </c>
      <c r="E13" s="10">
        <v>8420</v>
      </c>
      <c r="F13" s="11">
        <f t="shared" ref="F13:F20" si="3">E13/I13</f>
        <v>0.38291873209331939</v>
      </c>
      <c r="G13" s="10">
        <v>152</v>
      </c>
      <c r="H13" s="11">
        <f t="shared" ref="H13:H20" si="4">G13/I13</f>
        <v>6.9125471826822502E-3</v>
      </c>
      <c r="I13" s="10">
        <v>21989</v>
      </c>
      <c r="J13" s="15">
        <v>3</v>
      </c>
      <c r="K13" s="17">
        <f>J13/$J$100</f>
        <v>1.7142857142857144E-2</v>
      </c>
      <c r="L13" s="17">
        <f t="shared" ref="L13:L20" si="5">J13/I13</f>
        <v>1.3643185228978127E-4</v>
      </c>
    </row>
    <row r="14" spans="1:12" x14ac:dyDescent="0.25">
      <c r="A14" s="8" t="s">
        <v>31</v>
      </c>
      <c r="B14" s="9" t="s">
        <v>32</v>
      </c>
      <c r="C14" s="10">
        <v>234</v>
      </c>
      <c r="D14" s="11">
        <f t="shared" si="2"/>
        <v>0.89655172413793105</v>
      </c>
      <c r="E14" s="10">
        <v>25</v>
      </c>
      <c r="F14" s="11">
        <f t="shared" si="3"/>
        <v>9.5785440613026823E-2</v>
      </c>
      <c r="G14" s="10">
        <v>2</v>
      </c>
      <c r="H14" s="11">
        <f t="shared" si="4"/>
        <v>7.6628352490421452E-3</v>
      </c>
      <c r="I14" s="10">
        <v>261</v>
      </c>
      <c r="J14" s="15">
        <v>3</v>
      </c>
      <c r="K14" s="17">
        <f>J14/$J$100</f>
        <v>1.7142857142857144E-2</v>
      </c>
      <c r="L14" s="17">
        <f t="shared" si="5"/>
        <v>1.1494252873563218E-2</v>
      </c>
    </row>
    <row r="15" spans="1:12" x14ac:dyDescent="0.25">
      <c r="A15" s="8" t="s">
        <v>33</v>
      </c>
      <c r="B15" s="9" t="s">
        <v>34</v>
      </c>
      <c r="C15" s="10">
        <v>308</v>
      </c>
      <c r="D15" s="11">
        <f t="shared" si="2"/>
        <v>0.55296229802513464</v>
      </c>
      <c r="E15" s="10">
        <v>223</v>
      </c>
      <c r="F15" s="11">
        <f t="shared" si="3"/>
        <v>0.40035906642728902</v>
      </c>
      <c r="G15" s="10">
        <v>26</v>
      </c>
      <c r="H15" s="11">
        <f t="shared" si="4"/>
        <v>4.66786355475763E-2</v>
      </c>
      <c r="I15" s="10">
        <v>557</v>
      </c>
      <c r="J15" s="15">
        <v>3</v>
      </c>
      <c r="K15" s="17">
        <f>J15/$J$100</f>
        <v>1.7142857142857144E-2</v>
      </c>
      <c r="L15" s="17">
        <f t="shared" si="5"/>
        <v>5.3859964093357273E-3</v>
      </c>
    </row>
    <row r="16" spans="1:12" x14ac:dyDescent="0.25">
      <c r="A16" s="8" t="s">
        <v>35</v>
      </c>
      <c r="B16" s="9" t="s">
        <v>36</v>
      </c>
      <c r="C16" s="10">
        <v>184</v>
      </c>
      <c r="D16" s="11">
        <f t="shared" si="2"/>
        <v>0.81415929203539827</v>
      </c>
      <c r="E16" s="10">
        <v>37</v>
      </c>
      <c r="F16" s="11">
        <f t="shared" si="3"/>
        <v>0.16371681415929204</v>
      </c>
      <c r="G16" s="10">
        <v>5</v>
      </c>
      <c r="H16" s="11">
        <f t="shared" si="4"/>
        <v>2.2123893805309734E-2</v>
      </c>
      <c r="I16" s="10">
        <v>226</v>
      </c>
      <c r="J16" s="15">
        <v>3</v>
      </c>
      <c r="K16" s="17">
        <f>J16/$J$100</f>
        <v>1.7142857142857144E-2</v>
      </c>
      <c r="L16" s="17">
        <f t="shared" si="5"/>
        <v>1.3274336283185841E-2</v>
      </c>
    </row>
    <row r="17" spans="1:12" x14ac:dyDescent="0.25">
      <c r="A17" s="8" t="s">
        <v>37</v>
      </c>
      <c r="B17" s="9" t="s">
        <v>38</v>
      </c>
      <c r="C17" s="10">
        <v>880</v>
      </c>
      <c r="D17" s="11">
        <f t="shared" si="2"/>
        <v>0.91476091476091481</v>
      </c>
      <c r="E17" s="10">
        <v>40</v>
      </c>
      <c r="F17" s="11">
        <f t="shared" si="3"/>
        <v>4.1580041580041582E-2</v>
      </c>
      <c r="G17" s="10">
        <v>42</v>
      </c>
      <c r="H17" s="11">
        <f t="shared" si="4"/>
        <v>4.3659043659043661E-2</v>
      </c>
      <c r="I17" s="10">
        <v>962</v>
      </c>
      <c r="J17" s="15">
        <v>3</v>
      </c>
      <c r="K17" s="17">
        <f>J17/$J$100</f>
        <v>1.7142857142857144E-2</v>
      </c>
      <c r="L17" s="17">
        <f t="shared" si="5"/>
        <v>3.1185031185031187E-3</v>
      </c>
    </row>
    <row r="18" spans="1:12" x14ac:dyDescent="0.25">
      <c r="A18" s="8" t="s">
        <v>39</v>
      </c>
      <c r="B18" s="9" t="s">
        <v>40</v>
      </c>
      <c r="C18" s="10">
        <v>372</v>
      </c>
      <c r="D18" s="11">
        <f t="shared" si="2"/>
        <v>0.98153034300791553</v>
      </c>
      <c r="E18" s="10">
        <v>4</v>
      </c>
      <c r="F18" s="11">
        <f t="shared" si="3"/>
        <v>1.0554089709762533E-2</v>
      </c>
      <c r="G18" s="10">
        <v>3</v>
      </c>
      <c r="H18" s="11">
        <f t="shared" si="4"/>
        <v>7.9155672823219003E-3</v>
      </c>
      <c r="I18" s="10">
        <v>379</v>
      </c>
      <c r="J18" s="15">
        <v>3</v>
      </c>
      <c r="K18" s="17">
        <f>J18/$J$100</f>
        <v>1.7142857142857144E-2</v>
      </c>
      <c r="L18" s="17">
        <f t="shared" si="5"/>
        <v>7.9155672823219003E-3</v>
      </c>
    </row>
    <row r="19" spans="1:12" x14ac:dyDescent="0.25">
      <c r="A19" s="8" t="s">
        <v>41</v>
      </c>
      <c r="B19" s="9" t="s">
        <v>42</v>
      </c>
      <c r="C19" s="10">
        <v>2562</v>
      </c>
      <c r="D19" s="11">
        <f t="shared" si="2"/>
        <v>0.7961466749533872</v>
      </c>
      <c r="E19" s="10">
        <v>587</v>
      </c>
      <c r="F19" s="11">
        <f t="shared" si="3"/>
        <v>0.18241143567433188</v>
      </c>
      <c r="G19" s="10">
        <v>69</v>
      </c>
      <c r="H19" s="11">
        <f t="shared" si="4"/>
        <v>2.144188937228092E-2</v>
      </c>
      <c r="I19" s="10">
        <v>3218</v>
      </c>
      <c r="J19" s="15">
        <v>3</v>
      </c>
      <c r="K19" s="17">
        <f>J19/$J$100</f>
        <v>1.7142857142857144E-2</v>
      </c>
      <c r="L19" s="17">
        <f t="shared" si="5"/>
        <v>9.3225605966438781E-4</v>
      </c>
    </row>
    <row r="20" spans="1:12" x14ac:dyDescent="0.25">
      <c r="A20" s="8" t="s">
        <v>43</v>
      </c>
      <c r="B20" s="9" t="s">
        <v>44</v>
      </c>
      <c r="C20" s="10">
        <v>3961</v>
      </c>
      <c r="D20" s="11">
        <f t="shared" si="2"/>
        <v>0.87400706090026481</v>
      </c>
      <c r="E20" s="10">
        <v>546</v>
      </c>
      <c r="F20" s="11">
        <f t="shared" si="3"/>
        <v>0.1204766107678729</v>
      </c>
      <c r="G20" s="10">
        <v>25</v>
      </c>
      <c r="H20" s="11">
        <f t="shared" si="4"/>
        <v>5.5163283318623128E-3</v>
      </c>
      <c r="I20" s="10">
        <v>4532</v>
      </c>
      <c r="J20" s="15">
        <v>3</v>
      </c>
      <c r="K20" s="17">
        <f>J20/$J$100</f>
        <v>1.7142857142857144E-2</v>
      </c>
      <c r="L20" s="17">
        <f t="shared" si="5"/>
        <v>6.6195939982347754E-4</v>
      </c>
    </row>
    <row r="21" spans="1:12" ht="105.6" x14ac:dyDescent="0.25">
      <c r="A21" s="4"/>
      <c r="B21" s="5" t="str">
        <f>B22&amp;", "&amp;B23&amp;", "&amp;B24&amp;", "&amp;B25&amp;", "&amp;B26&amp;", "&amp;B27&amp;", "&amp;B28&amp;", "&amp;B29&amp;", "&amp;B30&amp;", "&amp;B31&amp;", "&amp;B32&amp;", "&amp;B33&amp;", "&amp;B34&amp;", "&amp;B35&amp;", "&amp;B36</f>
        <v>Pārējo virsdrēbju ražošana, Tvaika piegāde un gaisa kondicionēšana, Šķirotu materiālu pārstrāde, Ūdensapgādes sistēmu būvniecība, Elektroinstalācijas ierīkošana, Cauruļvadu, apkures un gaisa kondicionēšanas iekārtu uzstādīšana, Citur neklasificētie specializētie būvdarbi, Automobiļu apkope un remonts, Plaša sortimenta preču vairumtirdzniecības starpnieku darbība, Pārtikas produktu, dzērienu un tabakas nespecializēta vairumtirdzniecība, Mēbeļu, apgaismes ierīču un cita veida mājsaimniecības piederumu mazumtirdzniecība specializētajos veikalos, Izmitināšana viesu mājās un cita veida īslaicīgas apmešanās vietās, Uzskaites, grāmatvedības, audita un revīzijas pakalpojumi; konsultēšana nodokļu jautājumos, Konsultēšana komercdarbībā un vadībzinībās, Personiskās drošības darbības</v>
      </c>
      <c r="C21" s="6">
        <f>SUM(C22:C36)</f>
        <v>16453</v>
      </c>
      <c r="D21" s="7">
        <f>C21/I21</f>
        <v>0.73408289831794049</v>
      </c>
      <c r="E21" s="6">
        <f>SUM(E22:E36)</f>
        <v>5113</v>
      </c>
      <c r="F21" s="7">
        <f>E21/I21</f>
        <v>0.22812653370811584</v>
      </c>
      <c r="G21" s="6">
        <f>SUM(G22:G36)</f>
        <v>847</v>
      </c>
      <c r="H21" s="7">
        <f>G21/I21</f>
        <v>3.7790567973943694E-2</v>
      </c>
      <c r="I21" s="6">
        <f>SUM(I22:I36)</f>
        <v>22413</v>
      </c>
      <c r="J21" s="13">
        <f>SUM(J22:J36)</f>
        <v>30</v>
      </c>
      <c r="K21" s="14">
        <f>J21/$J$100</f>
        <v>0.17142857142857143</v>
      </c>
      <c r="L21" s="14">
        <f>J21/I21</f>
        <v>1.3385089010841923E-3</v>
      </c>
    </row>
    <row r="22" spans="1:12" x14ac:dyDescent="0.25">
      <c r="A22" s="8" t="s">
        <v>45</v>
      </c>
      <c r="B22" s="9" t="s">
        <v>46</v>
      </c>
      <c r="C22" s="10">
        <v>322</v>
      </c>
      <c r="D22" s="11">
        <f t="shared" ref="D22:D36" si="6">C22/I22</f>
        <v>0.56590509666080846</v>
      </c>
      <c r="E22" s="10">
        <v>196</v>
      </c>
      <c r="F22" s="11">
        <f t="shared" ref="F22:F36" si="7">E22/I22</f>
        <v>0.3444639718804921</v>
      </c>
      <c r="G22" s="10">
        <v>51</v>
      </c>
      <c r="H22" s="11">
        <f t="shared" ref="H22:H36" si="8">G22/I22</f>
        <v>8.9630931458699478E-2</v>
      </c>
      <c r="I22" s="10">
        <v>569</v>
      </c>
      <c r="J22" s="15">
        <v>2</v>
      </c>
      <c r="K22" s="17">
        <f>J22/$J$100</f>
        <v>1.1428571428571429E-2</v>
      </c>
      <c r="L22" s="17">
        <f t="shared" ref="L22:L36" si="9">J22/I22</f>
        <v>3.5149384885764497E-3</v>
      </c>
    </row>
    <row r="23" spans="1:12" x14ac:dyDescent="0.25">
      <c r="A23" s="8" t="s">
        <v>47</v>
      </c>
      <c r="B23" s="9" t="s">
        <v>48</v>
      </c>
      <c r="C23" s="10">
        <v>126</v>
      </c>
      <c r="D23" s="11">
        <f t="shared" si="6"/>
        <v>0.95454545454545459</v>
      </c>
      <c r="E23" s="10">
        <v>5</v>
      </c>
      <c r="F23" s="11">
        <f t="shared" si="7"/>
        <v>3.787878787878788E-2</v>
      </c>
      <c r="G23" s="10">
        <v>1</v>
      </c>
      <c r="H23" s="11">
        <f t="shared" si="8"/>
        <v>7.575757575757576E-3</v>
      </c>
      <c r="I23" s="10">
        <v>132</v>
      </c>
      <c r="J23" s="15">
        <v>2</v>
      </c>
      <c r="K23" s="17">
        <f>J23/$J$100</f>
        <v>1.1428571428571429E-2</v>
      </c>
      <c r="L23" s="17">
        <f t="shared" si="9"/>
        <v>1.5151515151515152E-2</v>
      </c>
    </row>
    <row r="24" spans="1:12" x14ac:dyDescent="0.25">
      <c r="A24" s="8" t="s">
        <v>49</v>
      </c>
      <c r="B24" s="9" t="s">
        <v>50</v>
      </c>
      <c r="C24" s="10">
        <v>54</v>
      </c>
      <c r="D24" s="11">
        <f t="shared" si="6"/>
        <v>0.9642857142857143</v>
      </c>
      <c r="E24" s="10">
        <v>1</v>
      </c>
      <c r="F24" s="11">
        <f t="shared" si="7"/>
        <v>1.7857142857142856E-2</v>
      </c>
      <c r="G24" s="10">
        <v>1</v>
      </c>
      <c r="H24" s="11">
        <f t="shared" si="8"/>
        <v>1.7857142857142856E-2</v>
      </c>
      <c r="I24" s="10">
        <v>56</v>
      </c>
      <c r="J24" s="15">
        <v>2</v>
      </c>
      <c r="K24" s="16">
        <f>J24/$J$100</f>
        <v>1.1428571428571429E-2</v>
      </c>
      <c r="L24" s="16">
        <f t="shared" si="9"/>
        <v>3.5714285714285712E-2</v>
      </c>
    </row>
    <row r="25" spans="1:12" x14ac:dyDescent="0.25">
      <c r="A25" s="8" t="s">
        <v>51</v>
      </c>
      <c r="B25" s="9" t="s">
        <v>52</v>
      </c>
      <c r="C25" s="10">
        <v>287</v>
      </c>
      <c r="D25" s="11">
        <f t="shared" si="6"/>
        <v>0.88036809815950923</v>
      </c>
      <c r="E25" s="10">
        <v>28</v>
      </c>
      <c r="F25" s="11">
        <f t="shared" si="7"/>
        <v>8.5889570552147243E-2</v>
      </c>
      <c r="G25" s="10">
        <v>11</v>
      </c>
      <c r="H25" s="11">
        <f t="shared" si="8"/>
        <v>3.3742331288343558E-2</v>
      </c>
      <c r="I25" s="10">
        <v>326</v>
      </c>
      <c r="J25" s="15">
        <v>2</v>
      </c>
      <c r="K25" s="16">
        <f>J25/$J$100</f>
        <v>1.1428571428571429E-2</v>
      </c>
      <c r="L25" s="16">
        <f t="shared" si="9"/>
        <v>6.1349693251533744E-3</v>
      </c>
    </row>
    <row r="26" spans="1:12" x14ac:dyDescent="0.25">
      <c r="A26" s="8" t="s">
        <v>53</v>
      </c>
      <c r="B26" s="9" t="s">
        <v>54</v>
      </c>
      <c r="C26" s="10">
        <v>744</v>
      </c>
      <c r="D26" s="11">
        <f t="shared" si="6"/>
        <v>0.74399999999999999</v>
      </c>
      <c r="E26" s="10">
        <v>214</v>
      </c>
      <c r="F26" s="11">
        <f t="shared" si="7"/>
        <v>0.214</v>
      </c>
      <c r="G26" s="10">
        <v>42</v>
      </c>
      <c r="H26" s="11">
        <f t="shared" si="8"/>
        <v>4.2000000000000003E-2</v>
      </c>
      <c r="I26" s="10">
        <v>1000</v>
      </c>
      <c r="J26" s="15">
        <v>2</v>
      </c>
      <c r="K26" s="16">
        <f>J26/$J$100</f>
        <v>1.1428571428571429E-2</v>
      </c>
      <c r="L26" s="16">
        <f t="shared" si="9"/>
        <v>2E-3</v>
      </c>
    </row>
    <row r="27" spans="1:12" x14ac:dyDescent="0.25">
      <c r="A27" s="8" t="s">
        <v>55</v>
      </c>
      <c r="B27" s="9" t="s">
        <v>56</v>
      </c>
      <c r="C27" s="10">
        <v>958</v>
      </c>
      <c r="D27" s="11">
        <f t="shared" si="6"/>
        <v>0.86854034451495921</v>
      </c>
      <c r="E27" s="10">
        <v>98</v>
      </c>
      <c r="F27" s="11">
        <f t="shared" si="7"/>
        <v>8.8848594741613787E-2</v>
      </c>
      <c r="G27" s="10">
        <v>47</v>
      </c>
      <c r="H27" s="11">
        <f t="shared" si="8"/>
        <v>4.2611060743427021E-2</v>
      </c>
      <c r="I27" s="10">
        <v>1103</v>
      </c>
      <c r="J27" s="15">
        <v>2</v>
      </c>
      <c r="K27" s="16">
        <f>J27/$J$100</f>
        <v>1.1428571428571429E-2</v>
      </c>
      <c r="L27" s="16">
        <f t="shared" si="9"/>
        <v>1.8132366273798731E-3</v>
      </c>
    </row>
    <row r="28" spans="1:12" x14ac:dyDescent="0.25">
      <c r="A28" s="8" t="s">
        <v>57</v>
      </c>
      <c r="B28" s="9" t="s">
        <v>58</v>
      </c>
      <c r="C28" s="10">
        <v>1661</v>
      </c>
      <c r="D28" s="11">
        <f t="shared" si="6"/>
        <v>0.57414448669201523</v>
      </c>
      <c r="E28" s="10">
        <v>1136</v>
      </c>
      <c r="F28" s="11">
        <f t="shared" si="7"/>
        <v>0.3926719668164535</v>
      </c>
      <c r="G28" s="10">
        <v>96</v>
      </c>
      <c r="H28" s="11">
        <f t="shared" si="8"/>
        <v>3.3183546491531282E-2</v>
      </c>
      <c r="I28" s="10">
        <v>2893</v>
      </c>
      <c r="J28" s="15">
        <v>2</v>
      </c>
      <c r="K28" s="16">
        <f>J28/$J$100</f>
        <v>1.1428571428571429E-2</v>
      </c>
      <c r="L28" s="16">
        <f t="shared" si="9"/>
        <v>6.9132388524023505E-4</v>
      </c>
    </row>
    <row r="29" spans="1:12" x14ac:dyDescent="0.25">
      <c r="A29" s="8" t="s">
        <v>59</v>
      </c>
      <c r="B29" s="9" t="s">
        <v>60</v>
      </c>
      <c r="C29" s="10">
        <v>3133</v>
      </c>
      <c r="D29" s="11">
        <f t="shared" si="6"/>
        <v>0.67448869752421958</v>
      </c>
      <c r="E29" s="10">
        <v>1222</v>
      </c>
      <c r="F29" s="11">
        <f t="shared" si="7"/>
        <v>0.26307857911733046</v>
      </c>
      <c r="G29" s="10">
        <v>290</v>
      </c>
      <c r="H29" s="11">
        <f t="shared" si="8"/>
        <v>6.2432723358449946E-2</v>
      </c>
      <c r="I29" s="10">
        <v>4645</v>
      </c>
      <c r="J29" s="15">
        <v>2</v>
      </c>
      <c r="K29" s="16">
        <f>J29/$J$100</f>
        <v>1.1428571428571429E-2</v>
      </c>
      <c r="L29" s="16">
        <f t="shared" si="9"/>
        <v>4.3057050592034448E-4</v>
      </c>
    </row>
    <row r="30" spans="1:12" x14ac:dyDescent="0.25">
      <c r="A30" s="8" t="s">
        <v>61</v>
      </c>
      <c r="B30" s="9" t="s">
        <v>62</v>
      </c>
      <c r="C30" s="10">
        <v>1150</v>
      </c>
      <c r="D30" s="11">
        <f t="shared" si="6"/>
        <v>0.9631490787269682</v>
      </c>
      <c r="E30" s="10">
        <v>21</v>
      </c>
      <c r="F30" s="11">
        <f t="shared" si="7"/>
        <v>1.7587939698492462E-2</v>
      </c>
      <c r="G30" s="10">
        <v>23</v>
      </c>
      <c r="H30" s="11">
        <f t="shared" si="8"/>
        <v>1.9262981574539362E-2</v>
      </c>
      <c r="I30" s="10">
        <v>1194</v>
      </c>
      <c r="J30" s="15">
        <v>2</v>
      </c>
      <c r="K30" s="16">
        <f>J30/$J$100</f>
        <v>1.1428571428571429E-2</v>
      </c>
      <c r="L30" s="16">
        <f t="shared" si="9"/>
        <v>1.6750418760469012E-3</v>
      </c>
    </row>
    <row r="31" spans="1:12" x14ac:dyDescent="0.25">
      <c r="A31" s="8" t="s">
        <v>63</v>
      </c>
      <c r="B31" s="9" t="s">
        <v>64</v>
      </c>
      <c r="C31" s="10">
        <v>202</v>
      </c>
      <c r="D31" s="11">
        <f t="shared" si="6"/>
        <v>0.96650717703349287</v>
      </c>
      <c r="E31" s="10">
        <v>1</v>
      </c>
      <c r="F31" s="11">
        <f t="shared" si="7"/>
        <v>4.7846889952153108E-3</v>
      </c>
      <c r="G31" s="10">
        <v>6</v>
      </c>
      <c r="H31" s="11">
        <f t="shared" si="8"/>
        <v>2.8708133971291867E-2</v>
      </c>
      <c r="I31" s="10">
        <v>209</v>
      </c>
      <c r="J31" s="15">
        <v>2</v>
      </c>
      <c r="K31" s="16">
        <f>J31/$J$100</f>
        <v>1.1428571428571429E-2</v>
      </c>
      <c r="L31" s="16">
        <f t="shared" si="9"/>
        <v>9.5693779904306216E-3</v>
      </c>
    </row>
    <row r="32" spans="1:12" x14ac:dyDescent="0.25">
      <c r="A32" s="8" t="s">
        <v>65</v>
      </c>
      <c r="B32" s="9" t="s">
        <v>66</v>
      </c>
      <c r="C32" s="10">
        <v>382</v>
      </c>
      <c r="D32" s="11">
        <f t="shared" si="6"/>
        <v>0.94789081885856075</v>
      </c>
      <c r="E32" s="10">
        <v>3</v>
      </c>
      <c r="F32" s="11">
        <f t="shared" si="7"/>
        <v>7.4441687344913151E-3</v>
      </c>
      <c r="G32" s="10">
        <v>18</v>
      </c>
      <c r="H32" s="11">
        <f t="shared" si="8"/>
        <v>4.4665012406947889E-2</v>
      </c>
      <c r="I32" s="10">
        <v>403</v>
      </c>
      <c r="J32" s="15">
        <v>2</v>
      </c>
      <c r="K32" s="16">
        <f>J32/$J$100</f>
        <v>1.1428571428571429E-2</v>
      </c>
      <c r="L32" s="16">
        <f t="shared" si="9"/>
        <v>4.9627791563275434E-3</v>
      </c>
    </row>
    <row r="33" spans="1:12" x14ac:dyDescent="0.25">
      <c r="A33" s="8" t="s">
        <v>67</v>
      </c>
      <c r="B33" s="9" t="s">
        <v>68</v>
      </c>
      <c r="C33" s="10">
        <v>706</v>
      </c>
      <c r="D33" s="11">
        <f t="shared" si="6"/>
        <v>0.71313131313131317</v>
      </c>
      <c r="E33" s="10">
        <v>231</v>
      </c>
      <c r="F33" s="11">
        <f t="shared" si="7"/>
        <v>0.23333333333333334</v>
      </c>
      <c r="G33" s="10">
        <v>53</v>
      </c>
      <c r="H33" s="11">
        <f t="shared" si="8"/>
        <v>5.3535353535353533E-2</v>
      </c>
      <c r="I33" s="10">
        <v>990</v>
      </c>
      <c r="J33" s="15">
        <v>2</v>
      </c>
      <c r="K33" s="16">
        <f>J33/$J$100</f>
        <v>1.1428571428571429E-2</v>
      </c>
      <c r="L33" s="16">
        <f t="shared" si="9"/>
        <v>2.0202020202020202E-3</v>
      </c>
    </row>
    <row r="34" spans="1:12" x14ac:dyDescent="0.25">
      <c r="A34" s="8" t="s">
        <v>69</v>
      </c>
      <c r="B34" s="9" t="s">
        <v>70</v>
      </c>
      <c r="C34" s="10">
        <v>3503</v>
      </c>
      <c r="D34" s="11">
        <f t="shared" si="6"/>
        <v>0.68059063532154651</v>
      </c>
      <c r="E34" s="10">
        <v>1523</v>
      </c>
      <c r="F34" s="11">
        <f t="shared" si="7"/>
        <v>0.29590052457742372</v>
      </c>
      <c r="G34" s="10">
        <v>121</v>
      </c>
      <c r="H34" s="11">
        <f t="shared" si="8"/>
        <v>2.3508840101029726E-2</v>
      </c>
      <c r="I34" s="10">
        <v>5147</v>
      </c>
      <c r="J34" s="15">
        <v>2</v>
      </c>
      <c r="K34" s="16">
        <f>J34/$J$100</f>
        <v>1.1428571428571429E-2</v>
      </c>
      <c r="L34" s="16">
        <f t="shared" si="9"/>
        <v>3.885758694385079E-4</v>
      </c>
    </row>
    <row r="35" spans="1:12" x14ac:dyDescent="0.25">
      <c r="A35" s="8" t="s">
        <v>71</v>
      </c>
      <c r="B35" s="9" t="s">
        <v>72</v>
      </c>
      <c r="C35" s="10">
        <v>2937</v>
      </c>
      <c r="D35" s="11">
        <f t="shared" si="6"/>
        <v>0.85601865345380357</v>
      </c>
      <c r="E35" s="10">
        <v>415</v>
      </c>
      <c r="F35" s="11">
        <f t="shared" si="7"/>
        <v>0.12095598950743223</v>
      </c>
      <c r="G35" s="10">
        <v>79</v>
      </c>
      <c r="H35" s="11">
        <f t="shared" si="8"/>
        <v>2.302535703876421E-2</v>
      </c>
      <c r="I35" s="10">
        <v>3431</v>
      </c>
      <c r="J35" s="15">
        <v>2</v>
      </c>
      <c r="K35" s="16">
        <f t="shared" ref="K35:K66" si="10">J35/$J$100</f>
        <v>1.1428571428571429E-2</v>
      </c>
      <c r="L35" s="16">
        <f t="shared" si="9"/>
        <v>5.8292043136111925E-4</v>
      </c>
    </row>
    <row r="36" spans="1:12" x14ac:dyDescent="0.25">
      <c r="A36" s="8" t="s">
        <v>73</v>
      </c>
      <c r="B36" s="9" t="s">
        <v>74</v>
      </c>
      <c r="C36" s="10">
        <v>288</v>
      </c>
      <c r="D36" s="11">
        <f t="shared" si="6"/>
        <v>0.91428571428571426</v>
      </c>
      <c r="E36" s="10">
        <v>19</v>
      </c>
      <c r="F36" s="11">
        <f t="shared" si="7"/>
        <v>6.0317460317460318E-2</v>
      </c>
      <c r="G36" s="10">
        <v>8</v>
      </c>
      <c r="H36" s="11">
        <f t="shared" si="8"/>
        <v>2.5396825396825397E-2</v>
      </c>
      <c r="I36" s="10">
        <v>315</v>
      </c>
      <c r="J36" s="15">
        <v>2</v>
      </c>
      <c r="K36" s="16">
        <f t="shared" si="10"/>
        <v>1.1428571428571429E-2</v>
      </c>
      <c r="L36" s="16">
        <f t="shared" si="9"/>
        <v>6.3492063492063492E-3</v>
      </c>
    </row>
    <row r="37" spans="1:12" s="18" customFormat="1" ht="369.6" x14ac:dyDescent="0.25">
      <c r="A37" s="4"/>
      <c r="B37" s="5" t="str">
        <f>B38&amp;", "&amp;B39&amp;", "&amp;B40&amp;", "&amp;B41&amp;", "&amp;B42&amp;", "&amp;B43&amp;", "&amp;B44&amp;", "&amp;B45&amp;", "&amp;B46&amp;", "&amp;B47&amp;", "&amp;B48&amp;", "&amp;B49&amp;", "&amp;B50&amp;", "&amp;B51&amp;", "&amp;B52&amp;", "&amp;B53&amp;", "&amp;B54&amp;", "&amp;B55&amp;", "&amp;B56&amp;", "&amp;B57&amp;", "&amp;B58&amp;", "&amp;B59&amp;", "&amp;B60&amp;", "&amp;B61&amp;", "&amp;B62&amp;", "&amp;B63&amp;", "&amp;B64&amp;", "&amp;B65&amp;", "&amp;B66&amp;", "&amp;B67&amp;", "&amp;B68&amp;", "&amp;B69&amp;", "&amp;B70&amp;", "&amp;B71&amp;", "&amp;B72&amp;", "&amp;B73&amp;", "&amp;B74&amp;", "&amp;B75&amp;", "&amp;B76&amp;", "&amp;B77&amp;", "&amp;B78&amp;", "&amp;B79&amp;", "&amp;B80&amp;", "&amp;B81&amp;", "&amp;B82&amp;", "&amp;B83&amp;", "&amp;B84&amp;", "&amp;B85&amp;", "&amp;B86&amp;", "&amp;B87&amp;", "&amp;B88&amp;", "&amp;B89&amp;", "&amp;B90&amp;", "&amp;B91&amp;", "&amp;B92&amp;", "&amp;B93&amp;", "&amp;B94&amp;", "&amp;B95&amp;", "&amp;B96&amp;", "&amp;B97&amp;", "&amp;B98&amp;", "&amp;B99</f>
        <v>Graudaugu (izņemot rīsu), pākšaugu un eļļas augu sēklu audzēšana, Dārzeņu audzēšana, Citu koku un krūmu augļu un riekstu audzēšana, Aitu un kazu audzēšana, Citu dzīvnieku audzēšana, Mežkopība un citas mežsaimniecības darbības, Jūras zvejniecība, Būvakmeņu un dekoratīvo akmeņu ieguve, kaļķakmens, ģipša, krīta un slānekļa ieguve, Augļu un dārzeņu sulas ražošana, Tējas un kafijas pārstrāde, Gatavo tekstilizstrādājumu ražošana, izņemot apģērbu, Zāģēšana, ēvelēšana un impregnēšana, Finiera lokšņu un koka paneļu ražošana, Koka taras ražošana, Naftas pārstrādes produktu ražošana, Plastmasas iepakojuma ražošana, Centrālapkures radiatoru un katlu ražošana, Citu mēbeļu ražošana, Kuģu un laivu remonts un apkope, Elektroenerģijas ražošana, Atkritumu savākšana (izņemot bīstamos atkritumus), Bīstamo atkritumu savākšana, Būvniecības projektu izstrādāšana, Ceļu un maģistrāļu būvniecība, Grīdas un sienu apdare, Citu automobiļu pārdošana, Degvielas, rūdas, metāla un rūpniecisko ķīmikāliju vielu vairumtirdzniecības starpnieku darbība, Kokmateriālu un būvmateriālu vairumtirdzniecības starpnieku darbība, Dzērienu vairumtirdzniecība, Citu mašīnu un iekārtu vairumtirdzniecība, Degvielas, cietā, šķidrā un gāzveida kurināmā un līdzīgu produktu vairumtirdzniecība, Metālu un metāla rūdu vairumtirdzniecība, Kokmateriālu, būvmateriālu un sanitārtehnikas ierīču vairumtirdzniecība, Ķīmisko vielu vairumtirdzniecība, Starpproduktu vairumtirdzniecība, Pārējā mazumtirdzniecība nespecializētajos veikalos, Maizes, kūku, miltu konditorejas un cukuroto konditorejas izstrādājumu mazumtirdzniecība specializētajos veikalos, Alkoholisko un citu dzērienu mazumtirdzniecība specializētajos veikalos, Citur neklasificēta pārtikas mazumtirdzniecība specializētajos veikalos, Paklāju, grīdsegu, tapešu un grīdas segumu mazumtirdzniecība specializētajos veikalos, Spēļu un rotaļlietu mazumtirdzniecība specializētajos veikalos, Pulksteņu un juvelierizstrādājumu mazumtirdzniecība specializētajos veikalos, Mazumtirdzniecība pa pastu vai Interneta veikalos, Pārējā mazumtirdzniecība ārpus veikaliem, stendiem un tirgiem, Taksometru pakalpojumi, Sauszemes transporta palīgdarbības, Pārējās transporta palīgdarbības, Citur neklasificēti informācijas pakalpojumi, Sava nekustama īpašuma pirkšana un pārdošana, Starpniecība darbībā ar nekustamo īpašumu, Inženierdarbības un ar tām saistītās tehniskās konsultācijas, Tirgus un sabiedriskās domas izpēte, Specializētie projektēšanas darbi, Automobiļu un citu vieglo transportlīdzekļu iznomāšana un ekspluatācijas līzings, Cita veida individuālās lietošanas un mājsaimniecības priekšmetu iznomāšana un ekspluatācijas līzings, Vispārēja ēku tīrīšana, Citas ēku un ražošanas objektu tīrīšanas un uzkopšanas darbības, Cita veida tīrīšanas darbības, Sākumizglītība, Azartspēles un derības, Datoru un perifēro iekārtu remonts, Frizieru un skaistumkopšanas pakalpojumi</v>
      </c>
      <c r="C37" s="6">
        <f>SUM(C38:C99)</f>
        <v>34113</v>
      </c>
      <c r="D37" s="7">
        <f>C37/I37</f>
        <v>0.61035963499731616</v>
      </c>
      <c r="E37" s="6">
        <f>SUM(E38:E99)</f>
        <v>19004</v>
      </c>
      <c r="F37" s="7">
        <f>E37/I37</f>
        <v>0.34002504920379317</v>
      </c>
      <c r="G37" s="6">
        <f>SUM(G38:G99)</f>
        <v>2773</v>
      </c>
      <c r="H37" s="7">
        <f>G37/I37</f>
        <v>4.9615315798890676E-2</v>
      </c>
      <c r="I37" s="6">
        <f>SUM(I38:I99)</f>
        <v>55890</v>
      </c>
      <c r="J37" s="13">
        <f>SUM(J38:J99)</f>
        <v>62</v>
      </c>
      <c r="K37" s="14">
        <f t="shared" si="10"/>
        <v>0.35428571428571426</v>
      </c>
      <c r="L37" s="14">
        <f>J37/I37</f>
        <v>1.1093218822687421E-3</v>
      </c>
    </row>
    <row r="38" spans="1:12" x14ac:dyDescent="0.25">
      <c r="A38" s="8" t="s">
        <v>75</v>
      </c>
      <c r="B38" s="9" t="s">
        <v>76</v>
      </c>
      <c r="C38" s="10">
        <v>2817</v>
      </c>
      <c r="D38" s="11">
        <f t="shared" ref="D38:D99" si="11">C38/I38</f>
        <v>0.7901823281907433</v>
      </c>
      <c r="E38" s="10">
        <v>703</v>
      </c>
      <c r="F38" s="11">
        <f t="shared" ref="F38:F99" si="12">E38/I38</f>
        <v>0.19719495091164096</v>
      </c>
      <c r="G38" s="10">
        <v>45</v>
      </c>
      <c r="H38" s="11">
        <f t="shared" ref="H38:H99" si="13">G38/I38</f>
        <v>1.2622720897615708E-2</v>
      </c>
      <c r="I38" s="10">
        <v>3565</v>
      </c>
      <c r="J38" s="15">
        <v>1</v>
      </c>
      <c r="K38" s="16">
        <f t="shared" si="10"/>
        <v>5.7142857142857143E-3</v>
      </c>
      <c r="L38" s="16">
        <f t="shared" ref="L38:L99" si="14">J38/I38</f>
        <v>2.8050490883590464E-4</v>
      </c>
    </row>
    <row r="39" spans="1:12" x14ac:dyDescent="0.25">
      <c r="A39" s="8" t="s">
        <v>77</v>
      </c>
      <c r="B39" s="9" t="s">
        <v>78</v>
      </c>
      <c r="C39" s="10">
        <v>1068</v>
      </c>
      <c r="D39" s="11">
        <f t="shared" si="11"/>
        <v>0.67852604828462515</v>
      </c>
      <c r="E39" s="10">
        <v>482</v>
      </c>
      <c r="F39" s="11">
        <f t="shared" si="12"/>
        <v>0.3062261753494282</v>
      </c>
      <c r="G39" s="10">
        <v>24</v>
      </c>
      <c r="H39" s="11">
        <f t="shared" si="13"/>
        <v>1.5247776365946633E-2</v>
      </c>
      <c r="I39" s="10">
        <v>1574</v>
      </c>
      <c r="J39" s="15">
        <v>1</v>
      </c>
      <c r="K39" s="16">
        <f t="shared" si="10"/>
        <v>5.7142857142857143E-3</v>
      </c>
      <c r="L39" s="16">
        <f t="shared" si="14"/>
        <v>6.3532401524777639E-4</v>
      </c>
    </row>
    <row r="40" spans="1:12" x14ac:dyDescent="0.25">
      <c r="A40" s="8" t="s">
        <v>79</v>
      </c>
      <c r="B40" s="9" t="s">
        <v>80</v>
      </c>
      <c r="C40" s="10">
        <v>191</v>
      </c>
      <c r="D40" s="11">
        <f t="shared" si="11"/>
        <v>0.59316770186335399</v>
      </c>
      <c r="E40" s="10">
        <v>121</v>
      </c>
      <c r="F40" s="11">
        <f t="shared" si="12"/>
        <v>0.37577639751552794</v>
      </c>
      <c r="G40" s="10">
        <v>10</v>
      </c>
      <c r="H40" s="11">
        <f t="shared" si="13"/>
        <v>3.1055900621118012E-2</v>
      </c>
      <c r="I40" s="10">
        <v>322</v>
      </c>
      <c r="J40" s="15">
        <v>1</v>
      </c>
      <c r="K40" s="16">
        <f t="shared" si="10"/>
        <v>5.7142857142857143E-3</v>
      </c>
      <c r="L40" s="16">
        <f t="shared" si="14"/>
        <v>3.105590062111801E-3</v>
      </c>
    </row>
    <row r="41" spans="1:12" x14ac:dyDescent="0.25">
      <c r="A41" s="8" t="s">
        <v>81</v>
      </c>
      <c r="B41" s="9" t="s">
        <v>82</v>
      </c>
      <c r="C41" s="10">
        <v>108</v>
      </c>
      <c r="D41" s="11">
        <f t="shared" si="11"/>
        <v>0.52173913043478259</v>
      </c>
      <c r="E41" s="10">
        <v>93</v>
      </c>
      <c r="F41" s="11">
        <f t="shared" si="12"/>
        <v>0.44927536231884058</v>
      </c>
      <c r="G41" s="10">
        <v>6</v>
      </c>
      <c r="H41" s="11">
        <f t="shared" si="13"/>
        <v>2.8985507246376812E-2</v>
      </c>
      <c r="I41" s="10">
        <v>207</v>
      </c>
      <c r="J41" s="15">
        <v>1</v>
      </c>
      <c r="K41" s="16">
        <f t="shared" si="10"/>
        <v>5.7142857142857143E-3</v>
      </c>
      <c r="L41" s="16">
        <f t="shared" si="14"/>
        <v>4.830917874396135E-3</v>
      </c>
    </row>
    <row r="42" spans="1:12" x14ac:dyDescent="0.25">
      <c r="A42" s="8" t="s">
        <v>83</v>
      </c>
      <c r="B42" s="9" t="s">
        <v>84</v>
      </c>
      <c r="C42" s="10">
        <v>287</v>
      </c>
      <c r="D42" s="11">
        <f t="shared" si="11"/>
        <v>0.35563816604708798</v>
      </c>
      <c r="E42" s="10">
        <v>493</v>
      </c>
      <c r="F42" s="11">
        <f t="shared" si="12"/>
        <v>0.61090458488228006</v>
      </c>
      <c r="G42" s="10">
        <v>27</v>
      </c>
      <c r="H42" s="11">
        <f t="shared" si="13"/>
        <v>3.3457249070631967E-2</v>
      </c>
      <c r="I42" s="10">
        <v>807</v>
      </c>
      <c r="J42" s="15">
        <v>1</v>
      </c>
      <c r="K42" s="16">
        <f t="shared" si="10"/>
        <v>5.7142857142857143E-3</v>
      </c>
      <c r="L42" s="16">
        <f t="shared" si="14"/>
        <v>1.2391573729863693E-3</v>
      </c>
    </row>
    <row r="43" spans="1:12" x14ac:dyDescent="0.25">
      <c r="A43" s="8" t="s">
        <v>85</v>
      </c>
      <c r="B43" s="9" t="s">
        <v>86</v>
      </c>
      <c r="C43" s="10">
        <v>1073</v>
      </c>
      <c r="D43" s="11">
        <f t="shared" si="11"/>
        <v>0.44782971619365608</v>
      </c>
      <c r="E43" s="10">
        <v>1224</v>
      </c>
      <c r="F43" s="11">
        <f t="shared" si="12"/>
        <v>0.51085141903171949</v>
      </c>
      <c r="G43" s="10">
        <v>99</v>
      </c>
      <c r="H43" s="11">
        <f t="shared" si="13"/>
        <v>4.1318864774624375E-2</v>
      </c>
      <c r="I43" s="10">
        <v>2396</v>
      </c>
      <c r="J43" s="15">
        <v>1</v>
      </c>
      <c r="K43" s="16">
        <f t="shared" si="10"/>
        <v>5.7142857142857143E-3</v>
      </c>
      <c r="L43" s="16">
        <f t="shared" si="14"/>
        <v>4.1736227045075126E-4</v>
      </c>
    </row>
    <row r="44" spans="1:12" x14ac:dyDescent="0.25">
      <c r="A44" s="8" t="s">
        <v>87</v>
      </c>
      <c r="B44" s="9" t="s">
        <v>88</v>
      </c>
      <c r="C44" s="10">
        <v>175</v>
      </c>
      <c r="D44" s="11">
        <f t="shared" si="11"/>
        <v>0.6889763779527559</v>
      </c>
      <c r="E44" s="10">
        <v>5</v>
      </c>
      <c r="F44" s="11">
        <f t="shared" si="12"/>
        <v>1.968503937007874E-2</v>
      </c>
      <c r="G44" s="10">
        <v>74</v>
      </c>
      <c r="H44" s="11">
        <f t="shared" si="13"/>
        <v>0.29133858267716534</v>
      </c>
      <c r="I44" s="10">
        <v>254</v>
      </c>
      <c r="J44" s="15">
        <v>1</v>
      </c>
      <c r="K44" s="16">
        <f t="shared" si="10"/>
        <v>5.7142857142857143E-3</v>
      </c>
      <c r="L44" s="16">
        <f t="shared" si="14"/>
        <v>3.937007874015748E-3</v>
      </c>
    </row>
    <row r="45" spans="1:12" x14ac:dyDescent="0.25">
      <c r="A45" s="8" t="s">
        <v>89</v>
      </c>
      <c r="B45" s="9" t="s">
        <v>90</v>
      </c>
      <c r="C45" s="10">
        <v>14</v>
      </c>
      <c r="D45" s="11">
        <f t="shared" si="11"/>
        <v>0.93333333333333335</v>
      </c>
      <c r="E45" s="10">
        <v>1</v>
      </c>
      <c r="F45" s="11">
        <f t="shared" si="12"/>
        <v>6.6666666666666666E-2</v>
      </c>
      <c r="G45" s="10"/>
      <c r="H45" s="11">
        <f t="shared" si="13"/>
        <v>0</v>
      </c>
      <c r="I45" s="10">
        <v>15</v>
      </c>
      <c r="J45" s="15">
        <v>1</v>
      </c>
      <c r="K45" s="16">
        <f t="shared" si="10"/>
        <v>5.7142857142857143E-3</v>
      </c>
      <c r="L45" s="16">
        <f t="shared" si="14"/>
        <v>6.6666666666666666E-2</v>
      </c>
    </row>
    <row r="46" spans="1:12" x14ac:dyDescent="0.25">
      <c r="A46" s="8" t="s">
        <v>91</v>
      </c>
      <c r="B46" s="9" t="s">
        <v>92</v>
      </c>
      <c r="C46" s="10">
        <v>38</v>
      </c>
      <c r="D46" s="11">
        <f t="shared" si="11"/>
        <v>0.6785714285714286</v>
      </c>
      <c r="E46" s="10">
        <v>13</v>
      </c>
      <c r="F46" s="11">
        <f t="shared" si="12"/>
        <v>0.23214285714285715</v>
      </c>
      <c r="G46" s="10">
        <v>5</v>
      </c>
      <c r="H46" s="11">
        <f t="shared" si="13"/>
        <v>8.9285714285714288E-2</v>
      </c>
      <c r="I46" s="10">
        <v>56</v>
      </c>
      <c r="J46" s="15">
        <v>1</v>
      </c>
      <c r="K46" s="16">
        <f t="shared" si="10"/>
        <v>5.7142857142857143E-3</v>
      </c>
      <c r="L46" s="16">
        <f t="shared" si="14"/>
        <v>1.7857142857142856E-2</v>
      </c>
    </row>
    <row r="47" spans="1:12" x14ac:dyDescent="0.25">
      <c r="A47" s="8" t="s">
        <v>93</v>
      </c>
      <c r="B47" s="9" t="s">
        <v>94</v>
      </c>
      <c r="C47" s="10">
        <v>36</v>
      </c>
      <c r="D47" s="11">
        <f t="shared" si="11"/>
        <v>0.92307692307692313</v>
      </c>
      <c r="E47" s="10">
        <v>3</v>
      </c>
      <c r="F47" s="11">
        <f t="shared" si="12"/>
        <v>7.6923076923076927E-2</v>
      </c>
      <c r="G47" s="10"/>
      <c r="H47" s="11">
        <f t="shared" si="13"/>
        <v>0</v>
      </c>
      <c r="I47" s="10">
        <v>39</v>
      </c>
      <c r="J47" s="15">
        <v>1</v>
      </c>
      <c r="K47" s="16">
        <f t="shared" si="10"/>
        <v>5.7142857142857143E-3</v>
      </c>
      <c r="L47" s="16">
        <f t="shared" si="14"/>
        <v>2.564102564102564E-2</v>
      </c>
    </row>
    <row r="48" spans="1:12" x14ac:dyDescent="0.25">
      <c r="A48" s="8" t="s">
        <v>95</v>
      </c>
      <c r="B48" s="9" t="s">
        <v>96</v>
      </c>
      <c r="C48" s="10">
        <v>174</v>
      </c>
      <c r="D48" s="11">
        <f t="shared" si="11"/>
        <v>0.60416666666666663</v>
      </c>
      <c r="E48" s="10">
        <v>97</v>
      </c>
      <c r="F48" s="11">
        <f t="shared" si="12"/>
        <v>0.33680555555555558</v>
      </c>
      <c r="G48" s="10">
        <v>17</v>
      </c>
      <c r="H48" s="11">
        <f t="shared" si="13"/>
        <v>5.9027777777777776E-2</v>
      </c>
      <c r="I48" s="10">
        <v>288</v>
      </c>
      <c r="J48" s="15">
        <v>1</v>
      </c>
      <c r="K48" s="16">
        <f t="shared" si="10"/>
        <v>5.7142857142857143E-3</v>
      </c>
      <c r="L48" s="16">
        <f t="shared" si="14"/>
        <v>3.472222222222222E-3</v>
      </c>
    </row>
    <row r="49" spans="1:12" x14ac:dyDescent="0.25">
      <c r="A49" s="8" t="s">
        <v>97</v>
      </c>
      <c r="B49" s="9" t="s">
        <v>98</v>
      </c>
      <c r="C49" s="10">
        <v>962</v>
      </c>
      <c r="D49" s="11">
        <f t="shared" si="11"/>
        <v>0.89822595704948649</v>
      </c>
      <c r="E49" s="10">
        <v>71</v>
      </c>
      <c r="F49" s="11">
        <f t="shared" si="12"/>
        <v>6.6293183940242764E-2</v>
      </c>
      <c r="G49" s="10">
        <v>38</v>
      </c>
      <c r="H49" s="11">
        <f t="shared" si="13"/>
        <v>3.5480859010270774E-2</v>
      </c>
      <c r="I49" s="10">
        <v>1071</v>
      </c>
      <c r="J49" s="15">
        <v>1</v>
      </c>
      <c r="K49" s="16">
        <f t="shared" si="10"/>
        <v>5.7142857142857143E-3</v>
      </c>
      <c r="L49" s="16">
        <f t="shared" si="14"/>
        <v>9.3370681605975728E-4</v>
      </c>
    </row>
    <row r="50" spans="1:12" x14ac:dyDescent="0.25">
      <c r="A50" s="8" t="s">
        <v>99</v>
      </c>
      <c r="B50" s="9" t="s">
        <v>100</v>
      </c>
      <c r="C50" s="10">
        <v>68</v>
      </c>
      <c r="D50" s="11">
        <f t="shared" si="11"/>
        <v>0.87179487179487181</v>
      </c>
      <c r="E50" s="10">
        <v>10</v>
      </c>
      <c r="F50" s="11">
        <f t="shared" si="12"/>
        <v>0.12820512820512819</v>
      </c>
      <c r="G50" s="10"/>
      <c r="H50" s="11">
        <f t="shared" si="13"/>
        <v>0</v>
      </c>
      <c r="I50" s="10">
        <v>78</v>
      </c>
      <c r="J50" s="15">
        <v>1</v>
      </c>
      <c r="K50" s="16">
        <f t="shared" si="10"/>
        <v>5.7142857142857143E-3</v>
      </c>
      <c r="L50" s="16">
        <f t="shared" si="14"/>
        <v>1.282051282051282E-2</v>
      </c>
    </row>
    <row r="51" spans="1:12" x14ac:dyDescent="0.25">
      <c r="A51" s="8" t="s">
        <v>101</v>
      </c>
      <c r="B51" s="9" t="s">
        <v>102</v>
      </c>
      <c r="C51" s="10">
        <v>201</v>
      </c>
      <c r="D51" s="11">
        <f t="shared" si="11"/>
        <v>0.8973214285714286</v>
      </c>
      <c r="E51" s="10">
        <v>17</v>
      </c>
      <c r="F51" s="11">
        <f t="shared" si="12"/>
        <v>7.5892857142857137E-2</v>
      </c>
      <c r="G51" s="10">
        <v>6</v>
      </c>
      <c r="H51" s="11">
        <f t="shared" si="13"/>
        <v>2.6785714285714284E-2</v>
      </c>
      <c r="I51" s="10">
        <v>224</v>
      </c>
      <c r="J51" s="15">
        <v>1</v>
      </c>
      <c r="K51" s="16">
        <f t="shared" si="10"/>
        <v>5.7142857142857143E-3</v>
      </c>
      <c r="L51" s="16">
        <f t="shared" si="14"/>
        <v>4.464285714285714E-3</v>
      </c>
    </row>
    <row r="52" spans="1:12" x14ac:dyDescent="0.25">
      <c r="A52" s="8" t="s">
        <v>103</v>
      </c>
      <c r="B52" s="9" t="s">
        <v>104</v>
      </c>
      <c r="C52" s="10">
        <v>14</v>
      </c>
      <c r="D52" s="11">
        <f t="shared" si="11"/>
        <v>1</v>
      </c>
      <c r="E52" s="10"/>
      <c r="F52" s="11">
        <f t="shared" si="12"/>
        <v>0</v>
      </c>
      <c r="G52" s="10"/>
      <c r="H52" s="11">
        <f t="shared" si="13"/>
        <v>0</v>
      </c>
      <c r="I52" s="10">
        <v>14</v>
      </c>
      <c r="J52" s="15">
        <v>1</v>
      </c>
      <c r="K52" s="16">
        <f t="shared" si="10"/>
        <v>5.7142857142857143E-3</v>
      </c>
      <c r="L52" s="16">
        <f t="shared" si="14"/>
        <v>7.1428571428571425E-2</v>
      </c>
    </row>
    <row r="53" spans="1:12" x14ac:dyDescent="0.25">
      <c r="A53" s="8" t="s">
        <v>105</v>
      </c>
      <c r="B53" s="9" t="s">
        <v>106</v>
      </c>
      <c r="C53" s="10">
        <v>36</v>
      </c>
      <c r="D53" s="11">
        <f t="shared" si="11"/>
        <v>1</v>
      </c>
      <c r="E53" s="10"/>
      <c r="F53" s="11">
        <f t="shared" si="12"/>
        <v>0</v>
      </c>
      <c r="G53" s="10"/>
      <c r="H53" s="11">
        <f t="shared" si="13"/>
        <v>0</v>
      </c>
      <c r="I53" s="10">
        <v>36</v>
      </c>
      <c r="J53" s="15">
        <v>1</v>
      </c>
      <c r="K53" s="16">
        <f t="shared" si="10"/>
        <v>5.7142857142857143E-3</v>
      </c>
      <c r="L53" s="16">
        <f t="shared" si="14"/>
        <v>2.7777777777777776E-2</v>
      </c>
    </row>
    <row r="54" spans="1:12" x14ac:dyDescent="0.25">
      <c r="A54" s="8" t="s">
        <v>107</v>
      </c>
      <c r="B54" s="9" t="s">
        <v>108</v>
      </c>
      <c r="C54" s="10">
        <v>14</v>
      </c>
      <c r="D54" s="11">
        <f t="shared" si="11"/>
        <v>0.93333333333333335</v>
      </c>
      <c r="E54" s="10">
        <v>1</v>
      </c>
      <c r="F54" s="11">
        <f t="shared" si="12"/>
        <v>6.6666666666666666E-2</v>
      </c>
      <c r="G54" s="10"/>
      <c r="H54" s="11">
        <f t="shared" si="13"/>
        <v>0</v>
      </c>
      <c r="I54" s="10">
        <v>15</v>
      </c>
      <c r="J54" s="15">
        <v>1</v>
      </c>
      <c r="K54" s="16">
        <f t="shared" si="10"/>
        <v>5.7142857142857143E-3</v>
      </c>
      <c r="L54" s="16">
        <f t="shared" si="14"/>
        <v>6.6666666666666666E-2</v>
      </c>
    </row>
    <row r="55" spans="1:12" x14ac:dyDescent="0.25">
      <c r="A55" s="8" t="s">
        <v>109</v>
      </c>
      <c r="B55" s="9" t="s">
        <v>110</v>
      </c>
      <c r="C55" s="10">
        <v>590</v>
      </c>
      <c r="D55" s="11">
        <f t="shared" si="11"/>
        <v>0.7824933687002652</v>
      </c>
      <c r="E55" s="10">
        <v>121</v>
      </c>
      <c r="F55" s="11">
        <f t="shared" si="12"/>
        <v>0.16047745358090185</v>
      </c>
      <c r="G55" s="10">
        <v>43</v>
      </c>
      <c r="H55" s="11">
        <f t="shared" si="13"/>
        <v>5.7029177718832889E-2</v>
      </c>
      <c r="I55" s="10">
        <v>754</v>
      </c>
      <c r="J55" s="15">
        <v>1</v>
      </c>
      <c r="K55" s="16">
        <f t="shared" si="10"/>
        <v>5.7142857142857143E-3</v>
      </c>
      <c r="L55" s="16">
        <f t="shared" si="14"/>
        <v>1.3262599469496021E-3</v>
      </c>
    </row>
    <row r="56" spans="1:12" x14ac:dyDescent="0.25">
      <c r="A56" s="8" t="s">
        <v>111</v>
      </c>
      <c r="B56" s="9" t="s">
        <v>112</v>
      </c>
      <c r="C56" s="10">
        <v>184</v>
      </c>
      <c r="D56" s="11">
        <f t="shared" si="11"/>
        <v>0.85581395348837208</v>
      </c>
      <c r="E56" s="10">
        <v>11</v>
      </c>
      <c r="F56" s="11">
        <f t="shared" si="12"/>
        <v>5.1162790697674418E-2</v>
      </c>
      <c r="G56" s="10">
        <v>20</v>
      </c>
      <c r="H56" s="11">
        <f t="shared" si="13"/>
        <v>9.3023255813953487E-2</v>
      </c>
      <c r="I56" s="10">
        <v>215</v>
      </c>
      <c r="J56" s="15">
        <v>1</v>
      </c>
      <c r="K56" s="16">
        <f t="shared" si="10"/>
        <v>5.7142857142857143E-3</v>
      </c>
      <c r="L56" s="16">
        <f t="shared" si="14"/>
        <v>4.6511627906976744E-3</v>
      </c>
    </row>
    <row r="57" spans="1:12" x14ac:dyDescent="0.25">
      <c r="A57" s="8" t="s">
        <v>113</v>
      </c>
      <c r="B57" s="9" t="s">
        <v>114</v>
      </c>
      <c r="C57" s="10">
        <v>439</v>
      </c>
      <c r="D57" s="11">
        <f t="shared" si="11"/>
        <v>0.9799107142857143</v>
      </c>
      <c r="E57" s="10">
        <v>6</v>
      </c>
      <c r="F57" s="11">
        <f t="shared" si="12"/>
        <v>1.3392857142857142E-2</v>
      </c>
      <c r="G57" s="10">
        <v>3</v>
      </c>
      <c r="H57" s="11">
        <f t="shared" si="13"/>
        <v>6.6964285714285711E-3</v>
      </c>
      <c r="I57" s="10">
        <v>448</v>
      </c>
      <c r="J57" s="15">
        <v>1</v>
      </c>
      <c r="K57" s="16">
        <f t="shared" si="10"/>
        <v>5.7142857142857143E-3</v>
      </c>
      <c r="L57" s="16">
        <f t="shared" si="14"/>
        <v>2.232142857142857E-3</v>
      </c>
    </row>
    <row r="58" spans="1:12" x14ac:dyDescent="0.25">
      <c r="A58" s="8" t="s">
        <v>115</v>
      </c>
      <c r="B58" s="9" t="s">
        <v>116</v>
      </c>
      <c r="C58" s="10">
        <v>142</v>
      </c>
      <c r="D58" s="11">
        <f t="shared" si="11"/>
        <v>0.92810457516339873</v>
      </c>
      <c r="E58" s="10">
        <v>5</v>
      </c>
      <c r="F58" s="11">
        <f t="shared" si="12"/>
        <v>3.2679738562091505E-2</v>
      </c>
      <c r="G58" s="10">
        <v>6</v>
      </c>
      <c r="H58" s="11">
        <f t="shared" si="13"/>
        <v>3.9215686274509803E-2</v>
      </c>
      <c r="I58" s="10">
        <v>153</v>
      </c>
      <c r="J58" s="15">
        <v>1</v>
      </c>
      <c r="K58" s="16">
        <f t="shared" si="10"/>
        <v>5.7142857142857143E-3</v>
      </c>
      <c r="L58" s="16">
        <f t="shared" si="14"/>
        <v>6.5359477124183009E-3</v>
      </c>
    </row>
    <row r="59" spans="1:12" x14ac:dyDescent="0.25">
      <c r="A59" s="8" t="s">
        <v>117</v>
      </c>
      <c r="B59" s="9" t="s">
        <v>118</v>
      </c>
      <c r="C59" s="10">
        <v>14</v>
      </c>
      <c r="D59" s="11">
        <f t="shared" si="11"/>
        <v>1</v>
      </c>
      <c r="E59" s="10"/>
      <c r="F59" s="11">
        <f t="shared" si="12"/>
        <v>0</v>
      </c>
      <c r="G59" s="10"/>
      <c r="H59" s="11">
        <f t="shared" si="13"/>
        <v>0</v>
      </c>
      <c r="I59" s="10">
        <v>14</v>
      </c>
      <c r="J59" s="15">
        <v>1</v>
      </c>
      <c r="K59" s="16">
        <f t="shared" si="10"/>
        <v>5.7142857142857143E-3</v>
      </c>
      <c r="L59" s="16">
        <f t="shared" si="14"/>
        <v>7.1428571428571425E-2</v>
      </c>
    </row>
    <row r="60" spans="1:12" x14ac:dyDescent="0.25">
      <c r="A60" s="8" t="s">
        <v>119</v>
      </c>
      <c r="B60" s="9" t="s">
        <v>120</v>
      </c>
      <c r="C60" s="10">
        <v>709</v>
      </c>
      <c r="D60" s="11">
        <f t="shared" si="11"/>
        <v>0.85731559854897221</v>
      </c>
      <c r="E60" s="10">
        <v>98</v>
      </c>
      <c r="F60" s="11">
        <f t="shared" si="12"/>
        <v>0.1185006045949214</v>
      </c>
      <c r="G60" s="10">
        <v>20</v>
      </c>
      <c r="H60" s="11">
        <f t="shared" si="13"/>
        <v>2.4183796856106408E-2</v>
      </c>
      <c r="I60" s="10">
        <v>827</v>
      </c>
      <c r="J60" s="15">
        <v>1</v>
      </c>
      <c r="K60" s="16">
        <f t="shared" si="10"/>
        <v>5.7142857142857143E-3</v>
      </c>
      <c r="L60" s="16">
        <f t="shared" si="14"/>
        <v>1.2091898428053204E-3</v>
      </c>
    </row>
    <row r="61" spans="1:12" x14ac:dyDescent="0.25">
      <c r="A61" s="8" t="s">
        <v>121</v>
      </c>
      <c r="B61" s="9" t="s">
        <v>122</v>
      </c>
      <c r="C61" s="10">
        <v>396</v>
      </c>
      <c r="D61" s="11">
        <f t="shared" si="11"/>
        <v>0.91879350348027844</v>
      </c>
      <c r="E61" s="10">
        <v>28</v>
      </c>
      <c r="F61" s="11">
        <f t="shared" si="12"/>
        <v>6.4965197215777259E-2</v>
      </c>
      <c r="G61" s="10">
        <v>7</v>
      </c>
      <c r="H61" s="11">
        <f t="shared" si="13"/>
        <v>1.6241299303944315E-2</v>
      </c>
      <c r="I61" s="10">
        <v>431</v>
      </c>
      <c r="J61" s="15">
        <v>1</v>
      </c>
      <c r="K61" s="16">
        <f t="shared" si="10"/>
        <v>5.7142857142857143E-3</v>
      </c>
      <c r="L61" s="16">
        <f t="shared" si="14"/>
        <v>2.3201856148491878E-3</v>
      </c>
    </row>
    <row r="62" spans="1:12" x14ac:dyDescent="0.25">
      <c r="A62" s="8" t="s">
        <v>123</v>
      </c>
      <c r="B62" s="9" t="s">
        <v>124</v>
      </c>
      <c r="C62" s="10">
        <v>1067</v>
      </c>
      <c r="D62" s="11">
        <f t="shared" si="11"/>
        <v>0.68617363344051452</v>
      </c>
      <c r="E62" s="10">
        <v>403</v>
      </c>
      <c r="F62" s="11">
        <f t="shared" si="12"/>
        <v>0.25916398713826366</v>
      </c>
      <c r="G62" s="10">
        <v>85</v>
      </c>
      <c r="H62" s="11">
        <f t="shared" si="13"/>
        <v>5.4662379421221867E-2</v>
      </c>
      <c r="I62" s="10">
        <v>1555</v>
      </c>
      <c r="J62" s="15">
        <v>1</v>
      </c>
      <c r="K62" s="16">
        <f t="shared" si="10"/>
        <v>5.7142857142857143E-3</v>
      </c>
      <c r="L62" s="16">
        <f t="shared" si="14"/>
        <v>6.4308681672025725E-4</v>
      </c>
    </row>
    <row r="63" spans="1:12" x14ac:dyDescent="0.25">
      <c r="A63" s="8" t="s">
        <v>125</v>
      </c>
      <c r="B63" s="9" t="s">
        <v>126</v>
      </c>
      <c r="C63" s="10">
        <v>94</v>
      </c>
      <c r="D63" s="11">
        <f t="shared" si="11"/>
        <v>0.9494949494949495</v>
      </c>
      <c r="E63" s="10">
        <v>1</v>
      </c>
      <c r="F63" s="11">
        <f t="shared" si="12"/>
        <v>1.0101010101010102E-2</v>
      </c>
      <c r="G63" s="10">
        <v>4</v>
      </c>
      <c r="H63" s="11">
        <f t="shared" si="13"/>
        <v>4.0404040404040407E-2</v>
      </c>
      <c r="I63" s="10">
        <v>99</v>
      </c>
      <c r="J63" s="15">
        <v>1</v>
      </c>
      <c r="K63" s="16">
        <f t="shared" si="10"/>
        <v>5.7142857142857143E-3</v>
      </c>
      <c r="L63" s="16">
        <f t="shared" si="14"/>
        <v>1.0101010101010102E-2</v>
      </c>
    </row>
    <row r="64" spans="1:12" x14ac:dyDescent="0.25">
      <c r="A64" s="8" t="s">
        <v>127</v>
      </c>
      <c r="B64" s="9" t="s">
        <v>128</v>
      </c>
      <c r="C64" s="10">
        <v>108</v>
      </c>
      <c r="D64" s="11">
        <f t="shared" si="11"/>
        <v>0.98181818181818181</v>
      </c>
      <c r="E64" s="10">
        <v>2</v>
      </c>
      <c r="F64" s="11">
        <f t="shared" si="12"/>
        <v>1.8181818181818181E-2</v>
      </c>
      <c r="G64" s="10"/>
      <c r="H64" s="11">
        <f t="shared" si="13"/>
        <v>0</v>
      </c>
      <c r="I64" s="10">
        <v>110</v>
      </c>
      <c r="J64" s="15">
        <v>1</v>
      </c>
      <c r="K64" s="16">
        <f t="shared" si="10"/>
        <v>5.7142857142857143E-3</v>
      </c>
      <c r="L64" s="16">
        <f t="shared" si="14"/>
        <v>9.0909090909090905E-3</v>
      </c>
    </row>
    <row r="65" spans="1:12" x14ac:dyDescent="0.25">
      <c r="A65" s="8" t="s">
        <v>129</v>
      </c>
      <c r="B65" s="9" t="s">
        <v>130</v>
      </c>
      <c r="C65" s="10">
        <v>731</v>
      </c>
      <c r="D65" s="11">
        <f t="shared" si="11"/>
        <v>0.97078353253652061</v>
      </c>
      <c r="E65" s="10">
        <v>13</v>
      </c>
      <c r="F65" s="11">
        <f t="shared" si="12"/>
        <v>1.7264276228419653E-2</v>
      </c>
      <c r="G65" s="10">
        <v>9</v>
      </c>
      <c r="H65" s="11">
        <f t="shared" si="13"/>
        <v>1.1952191235059761E-2</v>
      </c>
      <c r="I65" s="10">
        <v>753</v>
      </c>
      <c r="J65" s="15">
        <v>1</v>
      </c>
      <c r="K65" s="16">
        <f t="shared" ref="K65:K99" si="15">J65/$J$100</f>
        <v>5.7142857142857143E-3</v>
      </c>
      <c r="L65" s="16">
        <f t="shared" si="14"/>
        <v>1.3280212483399733E-3</v>
      </c>
    </row>
    <row r="66" spans="1:12" x14ac:dyDescent="0.25">
      <c r="A66" s="8" t="s">
        <v>131</v>
      </c>
      <c r="B66" s="9" t="s">
        <v>132</v>
      </c>
      <c r="C66" s="10">
        <v>209</v>
      </c>
      <c r="D66" s="11">
        <f t="shared" si="11"/>
        <v>0.99523809523809526</v>
      </c>
      <c r="E66" s="10"/>
      <c r="F66" s="11">
        <f t="shared" si="12"/>
        <v>0</v>
      </c>
      <c r="G66" s="10">
        <v>1</v>
      </c>
      <c r="H66" s="11">
        <f t="shared" si="13"/>
        <v>4.7619047619047623E-3</v>
      </c>
      <c r="I66" s="10">
        <v>210</v>
      </c>
      <c r="J66" s="15">
        <v>1</v>
      </c>
      <c r="K66" s="16">
        <f t="shared" si="15"/>
        <v>5.7142857142857143E-3</v>
      </c>
      <c r="L66" s="16">
        <f t="shared" si="14"/>
        <v>4.7619047619047623E-3</v>
      </c>
    </row>
    <row r="67" spans="1:12" x14ac:dyDescent="0.25">
      <c r="A67" s="8" t="s">
        <v>133</v>
      </c>
      <c r="B67" s="9" t="s">
        <v>134</v>
      </c>
      <c r="C67" s="10">
        <v>522</v>
      </c>
      <c r="D67" s="11">
        <f t="shared" si="11"/>
        <v>1</v>
      </c>
      <c r="E67" s="10"/>
      <c r="F67" s="11">
        <f t="shared" si="12"/>
        <v>0</v>
      </c>
      <c r="G67" s="10"/>
      <c r="H67" s="11">
        <f t="shared" si="13"/>
        <v>0</v>
      </c>
      <c r="I67" s="10">
        <v>522</v>
      </c>
      <c r="J67" s="15">
        <v>1</v>
      </c>
      <c r="K67" s="17">
        <f t="shared" si="15"/>
        <v>5.7142857142857143E-3</v>
      </c>
      <c r="L67" s="17">
        <f t="shared" si="14"/>
        <v>1.9157088122605363E-3</v>
      </c>
    </row>
    <row r="68" spans="1:12" x14ac:dyDescent="0.25">
      <c r="A68" s="8" t="s">
        <v>135</v>
      </c>
      <c r="B68" s="9" t="s">
        <v>136</v>
      </c>
      <c r="C68" s="10">
        <v>225</v>
      </c>
      <c r="D68" s="11">
        <f t="shared" si="11"/>
        <v>0.98684210526315785</v>
      </c>
      <c r="E68" s="10">
        <v>2</v>
      </c>
      <c r="F68" s="11">
        <f t="shared" si="12"/>
        <v>8.771929824561403E-3</v>
      </c>
      <c r="G68" s="10">
        <v>1</v>
      </c>
      <c r="H68" s="11">
        <f t="shared" si="13"/>
        <v>4.3859649122807015E-3</v>
      </c>
      <c r="I68" s="10">
        <v>228</v>
      </c>
      <c r="J68" s="15">
        <v>1</v>
      </c>
      <c r="K68" s="17">
        <f t="shared" si="15"/>
        <v>5.7142857142857143E-3</v>
      </c>
      <c r="L68" s="17">
        <f t="shared" si="14"/>
        <v>4.3859649122807015E-3</v>
      </c>
    </row>
    <row r="69" spans="1:12" x14ac:dyDescent="0.25">
      <c r="A69" s="8" t="s">
        <v>137</v>
      </c>
      <c r="B69" s="9" t="s">
        <v>138</v>
      </c>
      <c r="C69" s="10">
        <v>121</v>
      </c>
      <c r="D69" s="11">
        <f t="shared" si="11"/>
        <v>0.96799999999999997</v>
      </c>
      <c r="E69" s="10"/>
      <c r="F69" s="11">
        <f t="shared" si="12"/>
        <v>0</v>
      </c>
      <c r="G69" s="10">
        <v>4</v>
      </c>
      <c r="H69" s="11">
        <f t="shared" si="13"/>
        <v>3.2000000000000001E-2</v>
      </c>
      <c r="I69" s="10">
        <v>125</v>
      </c>
      <c r="J69" s="15">
        <v>1</v>
      </c>
      <c r="K69" s="17">
        <f t="shared" si="15"/>
        <v>5.7142857142857143E-3</v>
      </c>
      <c r="L69" s="17">
        <f t="shared" si="14"/>
        <v>8.0000000000000002E-3</v>
      </c>
    </row>
    <row r="70" spans="1:12" x14ac:dyDescent="0.25">
      <c r="A70" s="8" t="s">
        <v>139</v>
      </c>
      <c r="B70" s="9" t="s">
        <v>140</v>
      </c>
      <c r="C70" s="10">
        <v>814</v>
      </c>
      <c r="D70" s="11">
        <f t="shared" si="11"/>
        <v>0.97836538461538458</v>
      </c>
      <c r="E70" s="10">
        <v>3</v>
      </c>
      <c r="F70" s="11">
        <f t="shared" si="12"/>
        <v>3.605769230769231E-3</v>
      </c>
      <c r="G70" s="10">
        <v>15</v>
      </c>
      <c r="H70" s="11">
        <f t="shared" si="13"/>
        <v>1.8028846153846152E-2</v>
      </c>
      <c r="I70" s="10">
        <v>832</v>
      </c>
      <c r="J70" s="15">
        <v>1</v>
      </c>
      <c r="K70" s="17">
        <f t="shared" si="15"/>
        <v>5.7142857142857143E-3</v>
      </c>
      <c r="L70" s="17">
        <f t="shared" si="14"/>
        <v>1.201923076923077E-3</v>
      </c>
    </row>
    <row r="71" spans="1:12" x14ac:dyDescent="0.25">
      <c r="A71" s="8" t="s">
        <v>141</v>
      </c>
      <c r="B71" s="9" t="s">
        <v>142</v>
      </c>
      <c r="C71" s="10">
        <v>244</v>
      </c>
      <c r="D71" s="11">
        <f t="shared" si="11"/>
        <v>0.99591836734693873</v>
      </c>
      <c r="E71" s="10"/>
      <c r="F71" s="11">
        <f t="shared" si="12"/>
        <v>0</v>
      </c>
      <c r="G71" s="10">
        <v>1</v>
      </c>
      <c r="H71" s="11">
        <f t="shared" si="13"/>
        <v>4.0816326530612249E-3</v>
      </c>
      <c r="I71" s="10">
        <v>245</v>
      </c>
      <c r="J71" s="15">
        <v>1</v>
      </c>
      <c r="K71" s="17">
        <f t="shared" si="15"/>
        <v>5.7142857142857143E-3</v>
      </c>
      <c r="L71" s="17">
        <f t="shared" si="14"/>
        <v>4.0816326530612249E-3</v>
      </c>
    </row>
    <row r="72" spans="1:12" x14ac:dyDescent="0.25">
      <c r="A72" s="8" t="s">
        <v>143</v>
      </c>
      <c r="B72" s="9" t="s">
        <v>144</v>
      </c>
      <c r="C72" s="10">
        <v>131</v>
      </c>
      <c r="D72" s="11">
        <f t="shared" si="11"/>
        <v>0.97037037037037033</v>
      </c>
      <c r="E72" s="10"/>
      <c r="F72" s="11">
        <f t="shared" si="12"/>
        <v>0</v>
      </c>
      <c r="G72" s="10">
        <v>4</v>
      </c>
      <c r="H72" s="11">
        <f t="shared" si="13"/>
        <v>2.9629629629629631E-2</v>
      </c>
      <c r="I72" s="10">
        <v>135</v>
      </c>
      <c r="J72" s="15">
        <v>1</v>
      </c>
      <c r="K72" s="17">
        <f t="shared" si="15"/>
        <v>5.7142857142857143E-3</v>
      </c>
      <c r="L72" s="17">
        <f t="shared" si="14"/>
        <v>7.4074074074074077E-3</v>
      </c>
    </row>
    <row r="73" spans="1:12" x14ac:dyDescent="0.25">
      <c r="A73" s="8" t="s">
        <v>145</v>
      </c>
      <c r="B73" s="9" t="s">
        <v>146</v>
      </c>
      <c r="C73" s="10">
        <v>2294</v>
      </c>
      <c r="D73" s="11">
        <f t="shared" si="11"/>
        <v>0.85885436166229878</v>
      </c>
      <c r="E73" s="10">
        <v>138</v>
      </c>
      <c r="F73" s="11">
        <f t="shared" si="12"/>
        <v>5.1666042680643953E-2</v>
      </c>
      <c r="G73" s="10">
        <v>239</v>
      </c>
      <c r="H73" s="11">
        <f t="shared" si="13"/>
        <v>8.9479595657057279E-2</v>
      </c>
      <c r="I73" s="10">
        <v>2671</v>
      </c>
      <c r="J73" s="15">
        <v>1</v>
      </c>
      <c r="K73" s="17">
        <f t="shared" si="15"/>
        <v>5.7142857142857143E-3</v>
      </c>
      <c r="L73" s="17">
        <f t="shared" si="14"/>
        <v>3.7439161362785476E-4</v>
      </c>
    </row>
    <row r="74" spans="1:12" x14ac:dyDescent="0.25">
      <c r="A74" s="8" t="s">
        <v>147</v>
      </c>
      <c r="B74" s="9" t="s">
        <v>148</v>
      </c>
      <c r="C74" s="10">
        <v>96</v>
      </c>
      <c r="D74" s="11">
        <f t="shared" si="11"/>
        <v>0.88073394495412849</v>
      </c>
      <c r="E74" s="10">
        <v>3</v>
      </c>
      <c r="F74" s="11">
        <f t="shared" si="12"/>
        <v>2.7522935779816515E-2</v>
      </c>
      <c r="G74" s="10">
        <v>10</v>
      </c>
      <c r="H74" s="11">
        <f t="shared" si="13"/>
        <v>9.1743119266055051E-2</v>
      </c>
      <c r="I74" s="10">
        <v>109</v>
      </c>
      <c r="J74" s="15">
        <v>1</v>
      </c>
      <c r="K74" s="17">
        <f t="shared" si="15"/>
        <v>5.7142857142857143E-3</v>
      </c>
      <c r="L74" s="17">
        <f t="shared" si="14"/>
        <v>9.1743119266055051E-3</v>
      </c>
    </row>
    <row r="75" spans="1:12" x14ac:dyDescent="0.25">
      <c r="A75" s="8" t="s">
        <v>149</v>
      </c>
      <c r="B75" s="9" t="s">
        <v>150</v>
      </c>
      <c r="C75" s="10">
        <v>133</v>
      </c>
      <c r="D75" s="11">
        <f t="shared" si="11"/>
        <v>0.96376811594202894</v>
      </c>
      <c r="E75" s="10">
        <v>1</v>
      </c>
      <c r="F75" s="11">
        <f t="shared" si="12"/>
        <v>7.246376811594203E-3</v>
      </c>
      <c r="G75" s="10">
        <v>4</v>
      </c>
      <c r="H75" s="11">
        <f t="shared" si="13"/>
        <v>2.8985507246376812E-2</v>
      </c>
      <c r="I75" s="10">
        <v>138</v>
      </c>
      <c r="J75" s="15">
        <v>1</v>
      </c>
      <c r="K75" s="17">
        <f t="shared" si="15"/>
        <v>5.7142857142857143E-3</v>
      </c>
      <c r="L75" s="17">
        <f t="shared" si="14"/>
        <v>7.246376811594203E-3</v>
      </c>
    </row>
    <row r="76" spans="1:12" x14ac:dyDescent="0.25">
      <c r="A76" s="8" t="s">
        <v>151</v>
      </c>
      <c r="B76" s="9" t="s">
        <v>152</v>
      </c>
      <c r="C76" s="10">
        <v>258</v>
      </c>
      <c r="D76" s="11">
        <f t="shared" si="11"/>
        <v>0.88659793814432986</v>
      </c>
      <c r="E76" s="10">
        <v>9</v>
      </c>
      <c r="F76" s="11">
        <f t="shared" si="12"/>
        <v>3.0927835051546393E-2</v>
      </c>
      <c r="G76" s="10">
        <v>24</v>
      </c>
      <c r="H76" s="11">
        <f t="shared" si="13"/>
        <v>8.247422680412371E-2</v>
      </c>
      <c r="I76" s="10">
        <v>291</v>
      </c>
      <c r="J76" s="15">
        <v>1</v>
      </c>
      <c r="K76" s="17">
        <f t="shared" si="15"/>
        <v>5.7142857142857143E-3</v>
      </c>
      <c r="L76" s="17">
        <f t="shared" si="14"/>
        <v>3.4364261168384879E-3</v>
      </c>
    </row>
    <row r="77" spans="1:12" x14ac:dyDescent="0.25">
      <c r="A77" s="8" t="s">
        <v>153</v>
      </c>
      <c r="B77" s="9" t="s">
        <v>154</v>
      </c>
      <c r="C77" s="10">
        <v>41</v>
      </c>
      <c r="D77" s="11">
        <f t="shared" si="11"/>
        <v>0.97619047619047616</v>
      </c>
      <c r="E77" s="10"/>
      <c r="F77" s="11">
        <f t="shared" si="12"/>
        <v>0</v>
      </c>
      <c r="G77" s="10">
        <v>1</v>
      </c>
      <c r="H77" s="11">
        <f t="shared" si="13"/>
        <v>2.3809523809523808E-2</v>
      </c>
      <c r="I77" s="10">
        <v>42</v>
      </c>
      <c r="J77" s="15">
        <v>1</v>
      </c>
      <c r="K77" s="17">
        <f t="shared" si="15"/>
        <v>5.7142857142857143E-3</v>
      </c>
      <c r="L77" s="17">
        <f t="shared" si="14"/>
        <v>2.3809523809523808E-2</v>
      </c>
    </row>
    <row r="78" spans="1:12" x14ac:dyDescent="0.25">
      <c r="A78" s="8" t="s">
        <v>155</v>
      </c>
      <c r="B78" s="9" t="s">
        <v>156</v>
      </c>
      <c r="C78" s="10">
        <v>75</v>
      </c>
      <c r="D78" s="11">
        <f t="shared" si="11"/>
        <v>0.91463414634146345</v>
      </c>
      <c r="E78" s="10">
        <v>3</v>
      </c>
      <c r="F78" s="11">
        <f t="shared" si="12"/>
        <v>3.6585365853658534E-2</v>
      </c>
      <c r="G78" s="10">
        <v>4</v>
      </c>
      <c r="H78" s="11">
        <f t="shared" si="13"/>
        <v>4.878048780487805E-2</v>
      </c>
      <c r="I78" s="10">
        <v>82</v>
      </c>
      <c r="J78" s="15">
        <v>1</v>
      </c>
      <c r="K78" s="17">
        <f t="shared" si="15"/>
        <v>5.7142857142857143E-3</v>
      </c>
      <c r="L78" s="17">
        <f t="shared" si="14"/>
        <v>1.2195121951219513E-2</v>
      </c>
    </row>
    <row r="79" spans="1:12" x14ac:dyDescent="0.25">
      <c r="A79" s="8" t="s">
        <v>157</v>
      </c>
      <c r="B79" s="9" t="s">
        <v>158</v>
      </c>
      <c r="C79" s="10">
        <v>123</v>
      </c>
      <c r="D79" s="11">
        <f t="shared" si="11"/>
        <v>0.93893129770992367</v>
      </c>
      <c r="E79" s="10">
        <v>1</v>
      </c>
      <c r="F79" s="11">
        <f t="shared" si="12"/>
        <v>7.6335877862595417E-3</v>
      </c>
      <c r="G79" s="10">
        <v>7</v>
      </c>
      <c r="H79" s="11">
        <f t="shared" si="13"/>
        <v>5.3435114503816793E-2</v>
      </c>
      <c r="I79" s="10">
        <v>131</v>
      </c>
      <c r="J79" s="15">
        <v>1</v>
      </c>
      <c r="K79" s="17">
        <f t="shared" si="15"/>
        <v>5.7142857142857143E-3</v>
      </c>
      <c r="L79" s="17">
        <f t="shared" si="14"/>
        <v>7.6335877862595417E-3</v>
      </c>
    </row>
    <row r="80" spans="1:12" x14ac:dyDescent="0.25">
      <c r="A80" s="8" t="s">
        <v>159</v>
      </c>
      <c r="B80" s="9" t="s">
        <v>160</v>
      </c>
      <c r="C80" s="10">
        <v>2393</v>
      </c>
      <c r="D80" s="11">
        <f t="shared" si="11"/>
        <v>0.786395004929346</v>
      </c>
      <c r="E80" s="10">
        <v>504</v>
      </c>
      <c r="F80" s="11">
        <f t="shared" si="12"/>
        <v>0.16562602694709169</v>
      </c>
      <c r="G80" s="10">
        <v>146</v>
      </c>
      <c r="H80" s="11">
        <f t="shared" si="13"/>
        <v>4.7978968123562275E-2</v>
      </c>
      <c r="I80" s="10">
        <v>3043</v>
      </c>
      <c r="J80" s="15">
        <v>1</v>
      </c>
      <c r="K80" s="17">
        <f t="shared" si="15"/>
        <v>5.7142857142857143E-3</v>
      </c>
      <c r="L80" s="17">
        <f t="shared" si="14"/>
        <v>3.2862306933946765E-4</v>
      </c>
    </row>
    <row r="81" spans="1:12" x14ac:dyDescent="0.25">
      <c r="A81" s="8" t="s">
        <v>161</v>
      </c>
      <c r="B81" s="9" t="s">
        <v>162</v>
      </c>
      <c r="C81" s="10">
        <v>1047</v>
      </c>
      <c r="D81" s="11">
        <f t="shared" si="11"/>
        <v>0.55840000000000001</v>
      </c>
      <c r="E81" s="10">
        <v>635</v>
      </c>
      <c r="F81" s="11">
        <f t="shared" si="12"/>
        <v>0.33866666666666667</v>
      </c>
      <c r="G81" s="10">
        <v>193</v>
      </c>
      <c r="H81" s="11">
        <f t="shared" si="13"/>
        <v>0.10293333333333334</v>
      </c>
      <c r="I81" s="10">
        <v>1875</v>
      </c>
      <c r="J81" s="15">
        <v>1</v>
      </c>
      <c r="K81" s="17">
        <f t="shared" si="15"/>
        <v>5.7142857142857143E-3</v>
      </c>
      <c r="L81" s="17">
        <f t="shared" si="14"/>
        <v>5.3333333333333336E-4</v>
      </c>
    </row>
    <row r="82" spans="1:12" x14ac:dyDescent="0.25">
      <c r="A82" s="8" t="s">
        <v>163</v>
      </c>
      <c r="B82" s="9" t="s">
        <v>164</v>
      </c>
      <c r="C82" s="10">
        <v>1024</v>
      </c>
      <c r="D82" s="11">
        <f t="shared" si="11"/>
        <v>0.62668298653610766</v>
      </c>
      <c r="E82" s="10">
        <v>39</v>
      </c>
      <c r="F82" s="11">
        <f t="shared" si="12"/>
        <v>2.3867809057527539E-2</v>
      </c>
      <c r="G82" s="10">
        <v>571</v>
      </c>
      <c r="H82" s="11">
        <f t="shared" si="13"/>
        <v>0.34944920440636473</v>
      </c>
      <c r="I82" s="10">
        <v>1634</v>
      </c>
      <c r="J82" s="15">
        <v>1</v>
      </c>
      <c r="K82" s="17">
        <f t="shared" si="15"/>
        <v>5.7142857142857143E-3</v>
      </c>
      <c r="L82" s="17">
        <f t="shared" si="14"/>
        <v>6.1199510403916763E-4</v>
      </c>
    </row>
    <row r="83" spans="1:12" x14ac:dyDescent="0.25">
      <c r="A83" s="8" t="s">
        <v>165</v>
      </c>
      <c r="B83" s="9" t="s">
        <v>166</v>
      </c>
      <c r="C83" s="10">
        <v>800</v>
      </c>
      <c r="D83" s="11">
        <f t="shared" si="11"/>
        <v>0.90497737556561086</v>
      </c>
      <c r="E83" s="10">
        <v>53</v>
      </c>
      <c r="F83" s="11">
        <f t="shared" si="12"/>
        <v>5.9954751131221722E-2</v>
      </c>
      <c r="G83" s="10">
        <v>31</v>
      </c>
      <c r="H83" s="11">
        <f t="shared" si="13"/>
        <v>3.5067873303167421E-2</v>
      </c>
      <c r="I83" s="10">
        <v>884</v>
      </c>
      <c r="J83" s="15">
        <v>1</v>
      </c>
      <c r="K83" s="17">
        <f t="shared" si="15"/>
        <v>5.7142857142857143E-3</v>
      </c>
      <c r="L83" s="17">
        <f t="shared" si="14"/>
        <v>1.1312217194570137E-3</v>
      </c>
    </row>
    <row r="84" spans="1:12" x14ac:dyDescent="0.25">
      <c r="A84" s="8" t="s">
        <v>167</v>
      </c>
      <c r="B84" s="9" t="s">
        <v>168</v>
      </c>
      <c r="C84" s="10">
        <v>1392</v>
      </c>
      <c r="D84" s="11">
        <f t="shared" si="11"/>
        <v>0.90507152145643688</v>
      </c>
      <c r="E84" s="10">
        <v>107</v>
      </c>
      <c r="F84" s="11">
        <f t="shared" si="12"/>
        <v>6.9570871261378411E-2</v>
      </c>
      <c r="G84" s="10">
        <v>39</v>
      </c>
      <c r="H84" s="11">
        <f t="shared" si="13"/>
        <v>2.5357607282184655E-2</v>
      </c>
      <c r="I84" s="10">
        <v>1538</v>
      </c>
      <c r="J84" s="15">
        <v>1</v>
      </c>
      <c r="K84" s="17">
        <f t="shared" si="15"/>
        <v>5.7142857142857143E-3</v>
      </c>
      <c r="L84" s="17">
        <f t="shared" si="14"/>
        <v>6.5019505851755528E-4</v>
      </c>
    </row>
    <row r="85" spans="1:12" x14ac:dyDescent="0.25">
      <c r="A85" s="8" t="s">
        <v>169</v>
      </c>
      <c r="B85" s="9" t="s">
        <v>170</v>
      </c>
      <c r="C85" s="10">
        <v>468</v>
      </c>
      <c r="D85" s="11">
        <f t="shared" si="11"/>
        <v>0.61256544502617805</v>
      </c>
      <c r="E85" s="10">
        <v>282</v>
      </c>
      <c r="F85" s="11">
        <f t="shared" si="12"/>
        <v>0.36910994764397903</v>
      </c>
      <c r="G85" s="10">
        <v>14</v>
      </c>
      <c r="H85" s="11">
        <f t="shared" si="13"/>
        <v>1.832460732984293E-2</v>
      </c>
      <c r="I85" s="10">
        <v>764</v>
      </c>
      <c r="J85" s="15">
        <v>1</v>
      </c>
      <c r="K85" s="17">
        <f t="shared" si="15"/>
        <v>5.7142857142857143E-3</v>
      </c>
      <c r="L85" s="17">
        <f t="shared" si="14"/>
        <v>1.3089005235602095E-3</v>
      </c>
    </row>
    <row r="86" spans="1:12" x14ac:dyDescent="0.25">
      <c r="A86" s="8" t="s">
        <v>171</v>
      </c>
      <c r="B86" s="9" t="s">
        <v>172</v>
      </c>
      <c r="C86" s="10">
        <v>1841</v>
      </c>
      <c r="D86" s="11">
        <f t="shared" si="11"/>
        <v>0.9568607068607069</v>
      </c>
      <c r="E86" s="10">
        <v>73</v>
      </c>
      <c r="F86" s="11">
        <f t="shared" si="12"/>
        <v>3.7941787941787944E-2</v>
      </c>
      <c r="G86" s="10">
        <v>10</v>
      </c>
      <c r="H86" s="11">
        <f t="shared" si="13"/>
        <v>5.1975051975051978E-3</v>
      </c>
      <c r="I86" s="10">
        <v>1924</v>
      </c>
      <c r="J86" s="15">
        <v>1</v>
      </c>
      <c r="K86" s="17">
        <f t="shared" si="15"/>
        <v>5.7142857142857143E-3</v>
      </c>
      <c r="L86" s="17">
        <f t="shared" si="14"/>
        <v>5.1975051975051978E-4</v>
      </c>
    </row>
    <row r="87" spans="1:12" x14ac:dyDescent="0.25">
      <c r="A87" s="8" t="s">
        <v>173</v>
      </c>
      <c r="B87" s="9" t="s">
        <v>174</v>
      </c>
      <c r="C87" s="10">
        <v>1084</v>
      </c>
      <c r="D87" s="11">
        <f t="shared" si="11"/>
        <v>0.7617709065354884</v>
      </c>
      <c r="E87" s="10">
        <v>156</v>
      </c>
      <c r="F87" s="11">
        <f t="shared" si="12"/>
        <v>0.10962754743499649</v>
      </c>
      <c r="G87" s="10">
        <v>183</v>
      </c>
      <c r="H87" s="11">
        <f t="shared" si="13"/>
        <v>0.1286015460295151</v>
      </c>
      <c r="I87" s="10">
        <v>1423</v>
      </c>
      <c r="J87" s="15">
        <v>1</v>
      </c>
      <c r="K87" s="17">
        <f t="shared" si="15"/>
        <v>5.7142857142857143E-3</v>
      </c>
      <c r="L87" s="17">
        <f t="shared" si="14"/>
        <v>7.0274068868587491E-4</v>
      </c>
    </row>
    <row r="88" spans="1:12" x14ac:dyDescent="0.25">
      <c r="A88" s="8" t="s">
        <v>175</v>
      </c>
      <c r="B88" s="9" t="s">
        <v>176</v>
      </c>
      <c r="C88" s="10">
        <v>1384</v>
      </c>
      <c r="D88" s="11">
        <f t="shared" si="11"/>
        <v>0.82039122703023115</v>
      </c>
      <c r="E88" s="10">
        <v>236</v>
      </c>
      <c r="F88" s="11">
        <f t="shared" si="12"/>
        <v>0.13989330171902786</v>
      </c>
      <c r="G88" s="10">
        <v>67</v>
      </c>
      <c r="H88" s="11">
        <f t="shared" si="13"/>
        <v>3.9715471250740958E-2</v>
      </c>
      <c r="I88" s="10">
        <v>1687</v>
      </c>
      <c r="J88" s="15">
        <v>1</v>
      </c>
      <c r="K88" s="17">
        <f t="shared" si="15"/>
        <v>5.7142857142857143E-3</v>
      </c>
      <c r="L88" s="17">
        <f t="shared" si="14"/>
        <v>5.9276822762299936E-4</v>
      </c>
    </row>
    <row r="89" spans="1:12" x14ac:dyDescent="0.25">
      <c r="A89" s="8" t="s">
        <v>177</v>
      </c>
      <c r="B89" s="9" t="s">
        <v>178</v>
      </c>
      <c r="C89" s="10">
        <v>654</v>
      </c>
      <c r="D89" s="11">
        <f t="shared" si="11"/>
        <v>0.81852315394242803</v>
      </c>
      <c r="E89" s="10">
        <v>128</v>
      </c>
      <c r="F89" s="11">
        <f t="shared" si="12"/>
        <v>0.16020025031289112</v>
      </c>
      <c r="G89" s="10">
        <v>17</v>
      </c>
      <c r="H89" s="11">
        <f t="shared" si="13"/>
        <v>2.1276595744680851E-2</v>
      </c>
      <c r="I89" s="10">
        <v>799</v>
      </c>
      <c r="J89" s="15">
        <v>1</v>
      </c>
      <c r="K89" s="17">
        <f t="shared" si="15"/>
        <v>5.7142857142857143E-3</v>
      </c>
      <c r="L89" s="17">
        <f t="shared" si="14"/>
        <v>1.2515644555694619E-3</v>
      </c>
    </row>
    <row r="90" spans="1:12" x14ac:dyDescent="0.25">
      <c r="A90" s="8" t="s">
        <v>179</v>
      </c>
      <c r="B90" s="9" t="s">
        <v>180</v>
      </c>
      <c r="C90" s="10">
        <v>673</v>
      </c>
      <c r="D90" s="11">
        <f t="shared" si="11"/>
        <v>0.71595744680851059</v>
      </c>
      <c r="E90" s="10">
        <v>233</v>
      </c>
      <c r="F90" s="11">
        <f t="shared" si="12"/>
        <v>0.24787234042553191</v>
      </c>
      <c r="G90" s="10">
        <v>34</v>
      </c>
      <c r="H90" s="11">
        <f t="shared" si="13"/>
        <v>3.6170212765957444E-2</v>
      </c>
      <c r="I90" s="10">
        <v>940</v>
      </c>
      <c r="J90" s="15">
        <v>1</v>
      </c>
      <c r="K90" s="17">
        <f t="shared" si="15"/>
        <v>5.7142857142857143E-3</v>
      </c>
      <c r="L90" s="17">
        <f t="shared" si="14"/>
        <v>1.0638297872340426E-3</v>
      </c>
    </row>
    <row r="91" spans="1:12" x14ac:dyDescent="0.25">
      <c r="A91" s="8" t="s">
        <v>181</v>
      </c>
      <c r="B91" s="9" t="s">
        <v>182</v>
      </c>
      <c r="C91" s="10">
        <v>922</v>
      </c>
      <c r="D91" s="11">
        <f t="shared" si="11"/>
        <v>0.21827651515151514</v>
      </c>
      <c r="E91" s="10">
        <v>3280</v>
      </c>
      <c r="F91" s="11">
        <f t="shared" si="12"/>
        <v>0.77651515151515149</v>
      </c>
      <c r="G91" s="10">
        <v>22</v>
      </c>
      <c r="H91" s="11">
        <f t="shared" si="13"/>
        <v>5.208333333333333E-3</v>
      </c>
      <c r="I91" s="10">
        <v>4224</v>
      </c>
      <c r="J91" s="15">
        <v>1</v>
      </c>
      <c r="K91" s="17">
        <f t="shared" si="15"/>
        <v>5.7142857142857143E-3</v>
      </c>
      <c r="L91" s="17">
        <f t="shared" si="14"/>
        <v>2.3674242424242425E-4</v>
      </c>
    </row>
    <row r="92" spans="1:12" x14ac:dyDescent="0.25">
      <c r="A92" s="8" t="s">
        <v>183</v>
      </c>
      <c r="B92" s="9" t="s">
        <v>184</v>
      </c>
      <c r="C92" s="10">
        <v>66</v>
      </c>
      <c r="D92" s="11">
        <f t="shared" si="11"/>
        <v>0.46808510638297873</v>
      </c>
      <c r="E92" s="10">
        <v>70</v>
      </c>
      <c r="F92" s="11">
        <f t="shared" si="12"/>
        <v>0.49645390070921985</v>
      </c>
      <c r="G92" s="10">
        <v>5</v>
      </c>
      <c r="H92" s="11">
        <f t="shared" si="13"/>
        <v>3.5460992907801421E-2</v>
      </c>
      <c r="I92" s="10">
        <v>141</v>
      </c>
      <c r="J92" s="15">
        <v>1</v>
      </c>
      <c r="K92" s="17">
        <f t="shared" si="15"/>
        <v>5.7142857142857143E-3</v>
      </c>
      <c r="L92" s="17">
        <f t="shared" si="14"/>
        <v>7.0921985815602835E-3</v>
      </c>
    </row>
    <row r="93" spans="1:12" x14ac:dyDescent="0.25">
      <c r="A93" s="8" t="s">
        <v>185</v>
      </c>
      <c r="B93" s="9" t="s">
        <v>186</v>
      </c>
      <c r="C93" s="10">
        <v>622</v>
      </c>
      <c r="D93" s="11">
        <f t="shared" si="11"/>
        <v>0.60329776915615907</v>
      </c>
      <c r="E93" s="10">
        <v>390</v>
      </c>
      <c r="F93" s="11">
        <f t="shared" si="12"/>
        <v>0.37827352085354027</v>
      </c>
      <c r="G93" s="10">
        <v>19</v>
      </c>
      <c r="H93" s="11">
        <f t="shared" si="13"/>
        <v>1.842870999030068E-2</v>
      </c>
      <c r="I93" s="10">
        <v>1031</v>
      </c>
      <c r="J93" s="15">
        <v>1</v>
      </c>
      <c r="K93" s="17">
        <f t="shared" si="15"/>
        <v>5.7142857142857143E-3</v>
      </c>
      <c r="L93" s="17">
        <f t="shared" si="14"/>
        <v>9.6993210475266732E-4</v>
      </c>
    </row>
    <row r="94" spans="1:12" x14ac:dyDescent="0.25">
      <c r="A94" s="8" t="s">
        <v>187</v>
      </c>
      <c r="B94" s="9" t="s">
        <v>188</v>
      </c>
      <c r="C94" s="10">
        <v>345</v>
      </c>
      <c r="D94" s="11">
        <f t="shared" si="11"/>
        <v>0.65217391304347827</v>
      </c>
      <c r="E94" s="10">
        <v>167</v>
      </c>
      <c r="F94" s="11">
        <f t="shared" si="12"/>
        <v>0.31568998109640833</v>
      </c>
      <c r="G94" s="10">
        <v>17</v>
      </c>
      <c r="H94" s="11">
        <f t="shared" si="13"/>
        <v>3.2136105860113423E-2</v>
      </c>
      <c r="I94" s="10">
        <v>529</v>
      </c>
      <c r="J94" s="15">
        <v>1</v>
      </c>
      <c r="K94" s="17">
        <f t="shared" si="15"/>
        <v>5.7142857142857143E-3</v>
      </c>
      <c r="L94" s="17">
        <f t="shared" si="14"/>
        <v>1.890359168241966E-3</v>
      </c>
    </row>
    <row r="95" spans="1:12" x14ac:dyDescent="0.25">
      <c r="A95" s="8" t="s">
        <v>189</v>
      </c>
      <c r="B95" s="9" t="s">
        <v>190</v>
      </c>
      <c r="C95" s="10">
        <v>391</v>
      </c>
      <c r="D95" s="11">
        <f t="shared" si="11"/>
        <v>0.31762794476035744</v>
      </c>
      <c r="E95" s="10">
        <v>823</v>
      </c>
      <c r="F95" s="11">
        <f t="shared" si="12"/>
        <v>0.66856214459788788</v>
      </c>
      <c r="G95" s="10">
        <v>17</v>
      </c>
      <c r="H95" s="11">
        <f t="shared" si="13"/>
        <v>1.380991064175467E-2</v>
      </c>
      <c r="I95" s="10">
        <v>1231</v>
      </c>
      <c r="J95" s="15">
        <v>1</v>
      </c>
      <c r="K95" s="17">
        <f t="shared" si="15"/>
        <v>5.7142857142857143E-3</v>
      </c>
      <c r="L95" s="17">
        <f t="shared" si="14"/>
        <v>8.1234768480909826E-4</v>
      </c>
    </row>
    <row r="96" spans="1:12" x14ac:dyDescent="0.25">
      <c r="A96" s="8" t="s">
        <v>191</v>
      </c>
      <c r="B96" s="9" t="s">
        <v>192</v>
      </c>
      <c r="C96" s="10">
        <v>90</v>
      </c>
      <c r="D96" s="11">
        <f t="shared" si="11"/>
        <v>0.64748201438848918</v>
      </c>
      <c r="E96" s="10">
        <v>47</v>
      </c>
      <c r="F96" s="11">
        <f t="shared" si="12"/>
        <v>0.33812949640287771</v>
      </c>
      <c r="G96" s="10">
        <v>2</v>
      </c>
      <c r="H96" s="11">
        <f t="shared" si="13"/>
        <v>1.4388489208633094E-2</v>
      </c>
      <c r="I96" s="10">
        <v>139</v>
      </c>
      <c r="J96" s="15">
        <v>1</v>
      </c>
      <c r="K96" s="17">
        <f t="shared" si="15"/>
        <v>5.7142857142857143E-3</v>
      </c>
      <c r="L96" s="17">
        <f t="shared" si="14"/>
        <v>7.1942446043165471E-3</v>
      </c>
    </row>
    <row r="97" spans="1:12" x14ac:dyDescent="0.25">
      <c r="A97" s="8" t="s">
        <v>193</v>
      </c>
      <c r="B97" s="9" t="s">
        <v>194</v>
      </c>
      <c r="C97" s="10">
        <v>32</v>
      </c>
      <c r="D97" s="11">
        <f t="shared" si="11"/>
        <v>0.88888888888888884</v>
      </c>
      <c r="E97" s="10">
        <v>1</v>
      </c>
      <c r="F97" s="11">
        <f t="shared" si="12"/>
        <v>2.7777777777777776E-2</v>
      </c>
      <c r="G97" s="10">
        <v>3</v>
      </c>
      <c r="H97" s="11">
        <f t="shared" si="13"/>
        <v>8.3333333333333329E-2</v>
      </c>
      <c r="I97" s="10">
        <v>36</v>
      </c>
      <c r="J97" s="15">
        <v>1</v>
      </c>
      <c r="K97" s="16">
        <f t="shared" si="15"/>
        <v>5.7142857142857143E-3</v>
      </c>
      <c r="L97" s="16">
        <f t="shared" si="14"/>
        <v>2.7777777777777776E-2</v>
      </c>
    </row>
    <row r="98" spans="1:12" x14ac:dyDescent="0.25">
      <c r="A98" s="8" t="s">
        <v>195</v>
      </c>
      <c r="B98" s="9" t="s">
        <v>196</v>
      </c>
      <c r="C98" s="10">
        <v>317</v>
      </c>
      <c r="D98" s="11">
        <f t="shared" si="11"/>
        <v>0.744131455399061</v>
      </c>
      <c r="E98" s="10">
        <v>78</v>
      </c>
      <c r="F98" s="11">
        <f t="shared" si="12"/>
        <v>0.18309859154929578</v>
      </c>
      <c r="G98" s="10">
        <v>31</v>
      </c>
      <c r="H98" s="11">
        <f t="shared" si="13"/>
        <v>7.2769953051643188E-2</v>
      </c>
      <c r="I98" s="10">
        <v>426</v>
      </c>
      <c r="J98" s="15">
        <v>1</v>
      </c>
      <c r="K98" s="17">
        <f t="shared" si="15"/>
        <v>5.7142857142857143E-3</v>
      </c>
      <c r="L98" s="17">
        <f t="shared" si="14"/>
        <v>2.3474178403755869E-3</v>
      </c>
    </row>
    <row r="99" spans="1:12" x14ac:dyDescent="0.25">
      <c r="A99" s="8" t="s">
        <v>197</v>
      </c>
      <c r="B99" s="9" t="s">
        <v>198</v>
      </c>
      <c r="C99" s="10">
        <v>1532</v>
      </c>
      <c r="D99" s="11">
        <f t="shared" si="11"/>
        <v>0.16057017084163086</v>
      </c>
      <c r="E99" s="10">
        <v>7520</v>
      </c>
      <c r="F99" s="11">
        <f t="shared" si="12"/>
        <v>0.78817733990147787</v>
      </c>
      <c r="G99" s="10">
        <v>489</v>
      </c>
      <c r="H99" s="11">
        <f t="shared" si="13"/>
        <v>5.1252489256891312E-2</v>
      </c>
      <c r="I99" s="10">
        <v>9541</v>
      </c>
      <c r="J99" s="15">
        <v>1</v>
      </c>
      <c r="K99" s="17">
        <f t="shared" si="15"/>
        <v>5.7142857142857143E-3</v>
      </c>
      <c r="L99" s="17">
        <f t="shared" si="14"/>
        <v>1.0481081647626035E-4</v>
      </c>
    </row>
    <row r="100" spans="1:12" x14ac:dyDescent="0.25">
      <c r="A100" s="21" t="s">
        <v>7</v>
      </c>
      <c r="B100" s="21"/>
      <c r="C100" s="21"/>
      <c r="D100" s="21"/>
      <c r="E100" s="21"/>
      <c r="F100" s="21"/>
      <c r="G100" s="21"/>
      <c r="H100" s="21"/>
      <c r="I100" s="21"/>
      <c r="J100" s="19">
        <f>SUM(J38:J99,J22:J36,J13:J20,J9:J11,J4:J8)</f>
        <v>175</v>
      </c>
      <c r="K100" s="20"/>
      <c r="L100" s="20"/>
    </row>
  </sheetData>
  <dataConsolidate/>
  <mergeCells count="8">
    <mergeCell ref="A100:I100"/>
    <mergeCell ref="A1:I1"/>
    <mergeCell ref="J1:L2"/>
    <mergeCell ref="A2:A3"/>
    <mergeCell ref="B2:B3"/>
    <mergeCell ref="C2:D2"/>
    <mergeCell ref="E2:F2"/>
    <mergeCell ref="G2:H2"/>
  </mergeCells>
  <conditionalFormatting sqref="L3">
    <cfRule type="top10" dxfId="0" priority="1" rank="10"/>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TAP pēc darbības jomām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Liene Ozola</dc:creator>
  <cp:lastModifiedBy>Liene Ozola</cp:lastModifiedBy>
  <dcterms:created xsi:type="dcterms:W3CDTF">2021-12-08T12:23:58Z</dcterms:created>
  <dcterms:modified xsi:type="dcterms:W3CDTF">2021-12-27T16:49:36Z</dcterms:modified>
</cp:coreProperties>
</file>